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6" tabRatio="743"/>
  </bookViews>
  <sheets>
    <sheet name="ListePJDemande" sheetId="12" r:id="rId1"/>
    <sheet name="recap devis" sheetId="14" r:id="rId2"/>
    <sheet name="Plan de fin" sheetId="13" r:id="rId3"/>
  </sheets>
  <externalReferences>
    <externalReference r:id="rId4"/>
  </externalReferences>
  <definedNames>
    <definedName name="_ftn1" localSheetId="0">ListePJDemande!#REF!</definedName>
    <definedName name="_ftn2" localSheetId="0">ListePJDemande!#REF!</definedName>
    <definedName name="_ftnref1" localSheetId="0">ListePJDemande!$D$3</definedName>
    <definedName name="_ftnref2" localSheetId="0">ListePJDemande!#REF!</definedName>
    <definedName name="_xlnm.Print_Titles" localSheetId="0">ListePJDemande!$4:$4</definedName>
    <definedName name="_xlnm.Print_Area" localSheetId="0">ListePJDemande!$A$1:$F$57</definedName>
    <definedName name="_xlnm.Print_Area" localSheetId="2">'Plan de fin'!$A$1:$G$87</definedName>
  </definedNames>
  <calcPr calcId="124519"/>
</workbook>
</file>

<file path=xl/calcChain.xml><?xml version="1.0" encoding="utf-8"?>
<calcChain xmlns="http://schemas.openxmlformats.org/spreadsheetml/2006/main">
  <c r="C32" i="14"/>
  <c r="O1"/>
  <c r="D1"/>
  <c r="A1"/>
  <c r="C16" i="13" l="1"/>
  <c r="C21"/>
  <c r="C29" s="1"/>
  <c r="C28"/>
  <c r="F13"/>
  <c r="F57"/>
  <c r="F56"/>
  <c r="F51"/>
  <c r="F50"/>
  <c r="F49"/>
  <c r="D46"/>
  <c r="B46"/>
  <c r="E2"/>
  <c r="B2"/>
  <c r="F54" l="1"/>
  <c r="C32"/>
  <c r="D29"/>
  <c r="C68" l="1"/>
  <c r="F69" s="1"/>
  <c r="D14"/>
  <c r="D16" s="1"/>
  <c r="D18"/>
  <c r="D21" s="1"/>
  <c r="D6"/>
  <c r="D8" s="1"/>
  <c r="D10"/>
  <c r="D12" s="1"/>
  <c r="D32"/>
  <c r="D28"/>
  <c r="C8"/>
  <c r="C12"/>
  <c r="D25"/>
  <c r="C25"/>
  <c r="C33" l="1"/>
  <c r="C50"/>
  <c r="C78" s="1"/>
  <c r="C51"/>
  <c r="C79" s="1"/>
  <c r="C52"/>
  <c r="C80" s="1"/>
  <c r="C54"/>
  <c r="C82" s="1"/>
  <c r="C49"/>
  <c r="C77" s="1"/>
  <c r="C53"/>
  <c r="C81" s="1"/>
  <c r="C55"/>
  <c r="C83" s="1"/>
  <c r="E83" l="1"/>
  <c r="C84"/>
  <c r="D77" s="1"/>
  <c r="D81"/>
  <c r="C59"/>
  <c r="F62" s="1"/>
  <c r="F63" s="1"/>
  <c r="E84" l="1"/>
  <c r="D79"/>
  <c r="D80"/>
  <c r="D83"/>
  <c r="D82"/>
  <c r="D78"/>
  <c r="D84" s="1"/>
  <c r="F80" l="1"/>
  <c r="G80" s="1"/>
  <c r="F79"/>
  <c r="G79" s="1"/>
  <c r="F77"/>
  <c r="F82"/>
  <c r="G82" s="1"/>
  <c r="F78"/>
  <c r="G78" s="1"/>
  <c r="F81"/>
  <c r="G81" s="1"/>
  <c r="F83"/>
  <c r="G83" s="1"/>
  <c r="G77" l="1"/>
  <c r="F84"/>
  <c r="D33"/>
  <c r="F15" l="1"/>
  <c r="F32" l="1"/>
  <c r="F33" s="1"/>
  <c r="F58" l="1"/>
  <c r="F55"/>
  <c r="F59" l="1"/>
  <c r="G32"/>
  <c r="F67" s="1"/>
  <c r="G7"/>
  <c r="G9"/>
  <c r="G27"/>
  <c r="G20"/>
  <c r="G5"/>
  <c r="G33"/>
  <c r="G13"/>
  <c r="G15"/>
  <c r="G53" l="1"/>
  <c r="G50"/>
  <c r="G56"/>
  <c r="G51"/>
  <c r="G52"/>
  <c r="G57"/>
  <c r="G49"/>
  <c r="G54"/>
  <c r="G58"/>
  <c r="G55"/>
  <c r="F64"/>
  <c r="G59" l="1"/>
</calcChain>
</file>

<file path=xl/comments1.xml><?xml version="1.0" encoding="utf-8"?>
<comments xmlns="http://schemas.openxmlformats.org/spreadsheetml/2006/main">
  <authors>
    <author>leader2</author>
  </authors>
  <commentList>
    <comment ref="O1" authorId="0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date mentionnée sur le RECEPISSE du dossier par le GAL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Le devis devra être valide à la date de dépôt de la demande (si antérieur au dépot, il doit avoir une durée de validité  qui aille au moins jusqu’à la date de dépôt de la demande)..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Indiquer les montants HT si vous récupérez la TVA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Indiquer les montants TTC si vous ne récupérez pas la TVA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vérification de l'éligibilité des dépenses, de la validité et de la conformité des devis… </t>
        </r>
      </text>
    </comment>
  </commentList>
</comments>
</file>

<file path=xl/sharedStrings.xml><?xml version="1.0" encoding="utf-8"?>
<sst xmlns="http://schemas.openxmlformats.org/spreadsheetml/2006/main" count="329" uniqueCount="190">
  <si>
    <t>Pièce jointe</t>
  </si>
  <si>
    <t>Sans objet</t>
  </si>
  <si>
    <t>¨</t>
  </si>
  <si>
    <t xml:space="preserve"> </t>
  </si>
  <si>
    <t>RIB</t>
  </si>
  <si>
    <t>Conseil Départemental de l'Hérault</t>
  </si>
  <si>
    <t>TTC</t>
  </si>
  <si>
    <t>TOTAL GENERAL</t>
  </si>
  <si>
    <t>Plafond du devis le - cher + 15%</t>
  </si>
  <si>
    <t>Type de demandeur concerné</t>
  </si>
  <si>
    <t>Tous</t>
  </si>
  <si>
    <t xml:space="preserve">Pour toutes les entreprises : </t>
  </si>
  <si>
    <t>Récapitulatif des subventions perçues au cours des 3 dernières années</t>
  </si>
  <si>
    <t>Tous </t>
  </si>
  <si>
    <t xml:space="preserve">Organigramme précisant les niveaux de participation, effectifs, chiffre d'affaires, </t>
  </si>
  <si>
    <t>Composition du Conseil d’administration</t>
  </si>
  <si>
    <t xml:space="preserve">Pièces à transmettre au Guichet unique LEADER - le GAL Cœur d’Hérault </t>
  </si>
  <si>
    <t>Dépenses</t>
  </si>
  <si>
    <t>Financements </t>
  </si>
  <si>
    <t>Libellé</t>
  </si>
  <si>
    <t>Origines</t>
  </si>
  <si>
    <t>Taux</t>
  </si>
  <si>
    <t>FEADER - LEADER</t>
  </si>
  <si>
    <t xml:space="preserve">Autofinancement </t>
  </si>
  <si>
    <t>Total HT</t>
  </si>
  <si>
    <t>Total fin.publics</t>
  </si>
  <si>
    <t xml:space="preserve">Tél : </t>
  </si>
  <si>
    <t>Rapports moral et financier (n-1)</t>
  </si>
  <si>
    <t>Copie de la publication au JO, récépissé de déclaration en préfecture ou numéro d’identification RNA</t>
  </si>
  <si>
    <t>Lettre de sollicitation du GAL</t>
  </si>
  <si>
    <t>non</t>
  </si>
  <si>
    <t>oui</t>
  </si>
  <si>
    <t>Montant HT en Euros</t>
  </si>
  <si>
    <t>Poste A : Aménagement, Construction</t>
  </si>
  <si>
    <t>Poste B : Equipement, matériel</t>
  </si>
  <si>
    <t>Poste C : Etudes, conseils, prestations</t>
  </si>
  <si>
    <t>Poste D : Ingénierie, frais de personnel</t>
  </si>
  <si>
    <t>Poste E : Communication</t>
  </si>
  <si>
    <t>Poste F : Prestations artistiques</t>
  </si>
  <si>
    <t>Poste G : Frais de missions, coûts indirects</t>
  </si>
  <si>
    <t>TOTAL Projet</t>
  </si>
  <si>
    <t>(Nom Maitre d'ouvrage)</t>
  </si>
  <si>
    <t>(Titre projet )</t>
  </si>
  <si>
    <t>HT ou TTC</t>
  </si>
  <si>
    <t>Montants en €</t>
  </si>
  <si>
    <t xml:space="preserve">Montants en €
HT ou TTC </t>
  </si>
  <si>
    <t>Assiette Leader en €   HT ou TTC</t>
  </si>
  <si>
    <t>Libellé des dépenses</t>
  </si>
  <si>
    <t>Conseil Régional d'Occitanie</t>
  </si>
  <si>
    <t>Aménagement, Construction</t>
  </si>
  <si>
    <t>Equipement, matériel</t>
  </si>
  <si>
    <t>Etudes, conseils, prestations</t>
  </si>
  <si>
    <t>Ingénierie, frais de personnel</t>
  </si>
  <si>
    <t>Communication</t>
  </si>
  <si>
    <t>Prestations artistiques</t>
  </si>
  <si>
    <t>A</t>
  </si>
  <si>
    <t>B</t>
  </si>
  <si>
    <t>C</t>
  </si>
  <si>
    <t>D</t>
  </si>
  <si>
    <t>E</t>
  </si>
  <si>
    <t>F</t>
  </si>
  <si>
    <t>G</t>
  </si>
  <si>
    <t>Postes dép.Cerfa</t>
  </si>
  <si>
    <t xml:space="preserve">Apports en nature / Autoconstruction </t>
  </si>
  <si>
    <t>Recettes</t>
  </si>
  <si>
    <t>Assiette Hors Recettes = Total des dépenses prévis.  éligibles - Recettes prévisionnelles =</t>
  </si>
  <si>
    <t>Coûts indirects *</t>
  </si>
  <si>
    <t>Recettes **</t>
  </si>
  <si>
    <t>Frais de missions / Coût indirects</t>
  </si>
  <si>
    <t>Montants Convention</t>
  </si>
  <si>
    <t>Montants Réalisés</t>
  </si>
  <si>
    <t>%</t>
  </si>
  <si>
    <t>Sous-total  Aménagement, Construction</t>
  </si>
  <si>
    <t>Sous-total Frais de mission, coûts indirects</t>
  </si>
  <si>
    <t>Sous-total Prestations artistiques</t>
  </si>
  <si>
    <t>Sous-total Ingénierie, frais de personnel</t>
  </si>
  <si>
    <t>Sous-total  Communication</t>
  </si>
  <si>
    <t>Sous-total Etudes, conseils, prestations</t>
  </si>
  <si>
    <t>Sous-total Equipements, matériels</t>
  </si>
  <si>
    <t>Montant Total</t>
  </si>
  <si>
    <t>Ecarts *</t>
  </si>
  <si>
    <t>* l'écart ne doit pas dépasser 20%, sauf autorisation préalable de l'autorité de gestion</t>
  </si>
  <si>
    <t>A remplir par le GAL</t>
  </si>
  <si>
    <t>Montants retenus / assiette LEADER</t>
  </si>
  <si>
    <t>Vérification</t>
  </si>
  <si>
    <t>Synthèse dépenses prévisionnelles par postes de dépenses</t>
  </si>
  <si>
    <r>
      <t>Montant en euros TTC</t>
    </r>
    <r>
      <rPr>
        <sz val="8"/>
        <color rgb="FFFF0000"/>
        <rFont val="Arial Narrow"/>
        <family val="2"/>
      </rPr>
      <t xml:space="preserve"> ( si vous ne récupérez pas la TVA)</t>
    </r>
  </si>
  <si>
    <t>TVA</t>
  </si>
  <si>
    <t>Organigramme , Plaquette de la structure</t>
  </si>
  <si>
    <t>cf modèle GAL</t>
  </si>
  <si>
    <t>N° FA GAL :</t>
  </si>
  <si>
    <r>
      <t xml:space="preserve">Pièce déjà fournie au GAL </t>
    </r>
    <r>
      <rPr>
        <b/>
        <sz val="8"/>
        <rFont val="Arial Narrow"/>
        <family val="2"/>
      </rPr>
      <t>( 1 )</t>
    </r>
  </si>
  <si>
    <r>
      <t>3 Ex originaux du CERFA de demande de subvention LEADER</t>
    </r>
    <r>
      <rPr>
        <sz val="9"/>
        <color theme="1"/>
        <rFont val="Arial Narrow"/>
        <family val="2"/>
      </rPr>
      <t xml:space="preserve"> (Opération 19.2) </t>
    </r>
    <r>
      <rPr>
        <b/>
        <sz val="9"/>
        <color theme="1"/>
        <rFont val="Arial Narrow"/>
        <family val="2"/>
      </rPr>
      <t>complétée et signée</t>
    </r>
  </si>
  <si>
    <r>
      <rPr>
        <b/>
        <sz val="9"/>
        <color rgb="FF000000"/>
        <rFont val="Arial Narrow"/>
        <family val="2"/>
      </rPr>
      <t xml:space="preserve">Délibération/décision de l’organe compétent </t>
    </r>
    <r>
      <rPr>
        <sz val="9"/>
        <color rgb="FF000000"/>
        <rFont val="Arial Narrow"/>
        <family val="2"/>
      </rPr>
      <t>approuvant le projet et le plan de financement  et autorisant le représentant légal à solliciter la subvention</t>
    </r>
  </si>
  <si>
    <r>
      <t xml:space="preserve">Dernier bilan </t>
    </r>
    <r>
      <rPr>
        <u/>
        <sz val="9"/>
        <color rgb="FF000000"/>
        <rFont val="Arial Narrow"/>
        <family val="2"/>
      </rPr>
      <t>consolidé</t>
    </r>
    <r>
      <rPr>
        <sz val="9"/>
        <color rgb="FF000000"/>
        <rFont val="Arial Narrow"/>
        <family val="2"/>
      </rPr>
      <t xml:space="preserve"> des entreprises du groupe certifié </t>
    </r>
  </si>
  <si>
    <r>
      <t xml:space="preserve">N° </t>
    </r>
    <r>
      <rPr>
        <b/>
        <u/>
        <sz val="9"/>
        <color rgb="FF000000"/>
        <rFont val="Arial Narrow"/>
        <family val="2"/>
      </rPr>
      <t xml:space="preserve">SIRET </t>
    </r>
    <r>
      <rPr>
        <b/>
        <sz val="9"/>
        <color rgb="FF000000"/>
        <rFont val="Arial Narrow"/>
        <family val="2"/>
      </rPr>
      <t>(ou récépissé demande d’enregistrement à l'INSEE)</t>
    </r>
  </si>
  <si>
    <t>Délégation éventuelle de signature du porteur de projet</t>
  </si>
  <si>
    <t>Pour les Associations</t>
  </si>
  <si>
    <r>
      <t xml:space="preserve">Copie des </t>
    </r>
    <r>
      <rPr>
        <b/>
        <sz val="9"/>
        <color rgb="FF000000"/>
        <rFont val="Arial Narrow"/>
        <family val="2"/>
      </rPr>
      <t>statuts</t>
    </r>
    <r>
      <rPr>
        <sz val="9"/>
        <color rgb="FF000000"/>
        <rFont val="Arial Narrow"/>
        <family val="2"/>
      </rPr>
      <t xml:space="preserve"> signés à jour</t>
    </r>
  </si>
  <si>
    <t>Dernier compte de résultat connu au moment du démarrage de l'éligibilité des dépenses</t>
  </si>
  <si>
    <t>Copie de l' Extrait K-bis original de moins de 3 mois</t>
  </si>
  <si>
    <t xml:space="preserve">Organigramme juridique et fonctionnel </t>
  </si>
  <si>
    <t>Pièce nécessaire à la qualification de droit public d'un maitre d'ouvrage</t>
  </si>
  <si>
    <r>
      <t xml:space="preserve">Le cas échéant, document attestant de la </t>
    </r>
    <r>
      <rPr>
        <b/>
        <sz val="9"/>
        <color rgb="FF000000"/>
        <rFont val="Arial Narrow"/>
        <family val="2"/>
      </rPr>
      <t>reconnaissance de l'Intérêt général de l'Assocation</t>
    </r>
    <r>
      <rPr>
        <sz val="9"/>
        <color rgb="FF000000"/>
        <rFont val="Arial Narrow"/>
        <family val="2"/>
      </rPr>
      <t xml:space="preserve"> (de l'administration fiscale …)</t>
    </r>
  </si>
  <si>
    <r>
      <t xml:space="preserve">Pièces justificatives des dépenses sur </t>
    </r>
    <r>
      <rPr>
        <b/>
        <u/>
        <sz val="9"/>
        <color rgb="FF000000"/>
        <rFont val="Arial Narrow"/>
        <family val="2"/>
      </rPr>
      <t xml:space="preserve">devis </t>
    </r>
    <r>
      <rPr>
        <b/>
        <sz val="9"/>
        <color rgb="FF000000"/>
        <rFont val="Arial Narrow"/>
        <family val="2"/>
      </rPr>
      <t>(présentés hors procédure adaptée ou formalisée )</t>
    </r>
  </si>
  <si>
    <t xml:space="preserve">Pour les entreprises appartenant à un groupe </t>
  </si>
  <si>
    <t>Plan de financement prévisionnel à remplir par le GAL pour présentation au CoPro</t>
  </si>
  <si>
    <t>Date récepissé LEADER :</t>
  </si>
  <si>
    <t>DEVIS 1</t>
  </si>
  <si>
    <t>Montant  HT</t>
  </si>
  <si>
    <t xml:space="preserve">Montant TTC </t>
  </si>
  <si>
    <t>Commentaire GAL</t>
  </si>
  <si>
    <t xml:space="preserve">Nom du Fournisseur  retenu par le MO </t>
  </si>
  <si>
    <t xml:space="preserve">Nom Fournisseur </t>
  </si>
  <si>
    <t xml:space="preserve">Nom Fournisseur  </t>
  </si>
  <si>
    <t>Date devis</t>
  </si>
  <si>
    <t>** Recettes : prises en compte des recettes durant la période de réalisation de l'opération uniquement sur les Budgets &gt; 50000 euros</t>
  </si>
  <si>
    <t>Apports en nature / Autoconstruction ***</t>
  </si>
  <si>
    <t xml:space="preserve">Total Autofinancement </t>
  </si>
  <si>
    <t>Budget simplifié (modèle pour la délibération du Maitre d'ouvrage)</t>
  </si>
  <si>
    <t>PLAFOND FEADER applicable sur la Fiche Action :</t>
  </si>
  <si>
    <t>Total fin. Publics</t>
  </si>
  <si>
    <t xml:space="preserve">Total autofinancement </t>
  </si>
  <si>
    <t>ok</t>
  </si>
  <si>
    <t>Assiette cofinanceur  &gt; à l' assiette LEADER</t>
  </si>
  <si>
    <t>Proratisation de l'aide cofinanceur qd assiette  &gt; à l'assiette LEADER :</t>
  </si>
  <si>
    <t>Total Cofinancements publics hors FEADER =</t>
  </si>
  <si>
    <t>Montant théorique supérieur au plafond ?</t>
  </si>
  <si>
    <t>Montant FEADER réel (tenant compte du plafond)</t>
  </si>
  <si>
    <t>Vérification des écarts de dépenses entre les postes de la convention et le réalisé 
(ne remplir que les cases blanches)</t>
  </si>
  <si>
    <t>Vérifier que le Tx de cofin publics est &gt; à 20 % de l'aide publique totale :</t>
  </si>
  <si>
    <t>Vérifier que l' autofinancement du MO est supérieur à 20% de l'assiette eligible :</t>
  </si>
  <si>
    <t>Vérifier que le Taux de FEADER du projet est &gt; ou = à 20 % de l'assiette éligible :</t>
  </si>
  <si>
    <t>Vérification des calculs par le GAL (ne remplir que les cases blanches) :</t>
  </si>
  <si>
    <t>Montant FEADER Théorique au taux maxi de 80% avec recettes et avant plafond</t>
  </si>
  <si>
    <t>A- Aménagement, Construction</t>
  </si>
  <si>
    <t>C- Etudes, conseils, prestations</t>
  </si>
  <si>
    <t>D- Ingénierie, frais de personnel</t>
  </si>
  <si>
    <t>E- Communication</t>
  </si>
  <si>
    <t>B- Equipements, matériels</t>
  </si>
  <si>
    <t>F- Prestations artistiques</t>
  </si>
  <si>
    <t>G- Frais de mission, coûts indirects</t>
  </si>
  <si>
    <t>* Coûts indirects = 15% maximum des frais salariaux éligibles, hors bénévolat et autoconstruction</t>
  </si>
  <si>
    <t>DEVIS 3 (3è devis obligatoire pour les dépenses &gt; 90 000 euros)</t>
  </si>
  <si>
    <t>Postes du Cerfa / Descriptif des dépenses</t>
  </si>
  <si>
    <t>A - Aménagement, Construction</t>
  </si>
  <si>
    <t>B - Equipement, matériel</t>
  </si>
  <si>
    <t>E - Communication</t>
  </si>
  <si>
    <t>Reçu d'adhésion à l'office de tourisme</t>
  </si>
  <si>
    <t>Quittance de paiement de la taxe de séjour</t>
  </si>
  <si>
    <t>Attestation (s ) de labellisation qualité</t>
  </si>
  <si>
    <t>Avis technique d'un organisme d'accompagnement</t>
  </si>
  <si>
    <t>Certificat d'urbanisme</t>
  </si>
  <si>
    <t>Permis de construire / récépissé de dépôt de permis</t>
  </si>
  <si>
    <t xml:space="preserve">Une des deux conditions suivantes doit être remplie :  </t>
  </si>
  <si>
    <r>
      <t>Le porteur de projet</t>
    </r>
    <r>
      <rPr>
        <sz val="11"/>
        <color rgb="FF000000"/>
        <rFont val="Arial Narrow"/>
        <family val="2"/>
      </rPr>
      <t xml:space="preserve"> doit avoir son siège social ou son établissement localisé sur une des communes du GAL=&gt; cf Fiche identité SIRET</t>
    </r>
  </si>
  <si>
    <r>
      <t>Pour les projets réunissant plusieurs partenaires</t>
    </r>
    <r>
      <rPr>
        <sz val="11"/>
        <color rgb="FF000000"/>
        <rFont val="Arial Narrow"/>
        <family val="2"/>
      </rPr>
      <t xml:space="preserve">, au moins un des partenaires du projet a son siège social ou celui de son établissement localisé sur une des communes du GAL  +  □ </t>
    </r>
    <r>
      <rPr>
        <u/>
        <sz val="11"/>
        <color rgb="FF000000"/>
        <rFont val="Arial Narrow"/>
        <family val="2"/>
      </rPr>
      <t>une lettre / convention signée des partenaires du projet</t>
    </r>
    <r>
      <rPr>
        <sz val="11"/>
        <color rgb="FF000000"/>
        <rFont val="Arial Narrow"/>
        <family val="2"/>
      </rPr>
      <t xml:space="preserve"> indiquant la domiciliation des partenaires, les enjeux, objectifs et modalités de mise en œuvre du partenariat est jointe à la demande d’aide). </t>
    </r>
  </si>
  <si>
    <t xml:space="preserve">Autres pièces attestant du respect des normes ou exigences applicables au projet : </t>
  </si>
  <si>
    <t>Avis du CAUE (Conseil architecture urbanisme environnement) / en secteur classé / inscrit / Grand Site</t>
  </si>
  <si>
    <r>
      <t xml:space="preserve">Pour les dépenses d’un </t>
    </r>
    <r>
      <rPr>
        <u/>
        <sz val="10"/>
        <color rgb="FF000000"/>
        <rFont val="Arial Narrow"/>
        <family val="2"/>
      </rPr>
      <t>montant</t>
    </r>
    <r>
      <rPr>
        <sz val="10"/>
        <color rgb="FF000000"/>
        <rFont val="Arial Narrow"/>
        <family val="2"/>
      </rPr>
      <t xml:space="preserve"> </t>
    </r>
    <r>
      <rPr>
        <u/>
        <sz val="10"/>
        <color rgb="FF000000"/>
        <rFont val="Arial Narrow"/>
        <family val="2"/>
      </rPr>
      <t>inférieur à</t>
    </r>
    <r>
      <rPr>
        <sz val="10"/>
        <color rgb="FF000000"/>
        <rFont val="Arial Narrow"/>
        <family val="2"/>
      </rPr>
      <t xml:space="preserve">  </t>
    </r>
    <r>
      <rPr>
        <u/>
        <sz val="10"/>
        <color rgb="FF000000"/>
        <rFont val="Arial Narrow"/>
        <family val="2"/>
      </rPr>
      <t xml:space="preserve">1000€ : devis ou estimatif </t>
    </r>
  </si>
  <si>
    <r>
      <t xml:space="preserve">Pour les dépenses d’un montant compris entre </t>
    </r>
    <r>
      <rPr>
        <u/>
        <sz val="10"/>
        <color rgb="FF000000"/>
        <rFont val="Arial Narrow"/>
        <family val="2"/>
      </rPr>
      <t>1 000€ et 90 000€ : 2 devis détaillés</t>
    </r>
  </si>
  <si>
    <r>
      <t xml:space="preserve">Pour les dépenses d’un </t>
    </r>
    <r>
      <rPr>
        <u/>
        <sz val="10"/>
        <color rgb="FF000000"/>
        <rFont val="Arial Narrow"/>
        <family val="2"/>
      </rPr>
      <t>montant supérieur à</t>
    </r>
    <r>
      <rPr>
        <sz val="10"/>
        <color rgb="FF000000"/>
        <rFont val="Arial Narrow"/>
        <family val="2"/>
      </rPr>
      <t xml:space="preserve"> </t>
    </r>
    <r>
      <rPr>
        <u/>
        <sz val="10"/>
        <color rgb="FF000000"/>
        <rFont val="Arial Narrow"/>
        <family val="2"/>
      </rPr>
      <t>90 000 € : 3 devis détaillés</t>
    </r>
  </si>
  <si>
    <r>
      <t>Tous demandeurs privés</t>
    </r>
    <r>
      <rPr>
        <sz val="9"/>
        <color rgb="FF000000"/>
        <rFont val="Arial Narrow"/>
        <family val="2"/>
      </rPr>
      <t xml:space="preserve"> 
(nb : pour MO publics :  cerfa spécifique)</t>
    </r>
  </si>
  <si>
    <r>
      <t>Attestation d'assujettissement ou de non-assujettissement à la TVA</t>
    </r>
    <r>
      <rPr>
        <sz val="9"/>
        <color theme="1"/>
        <rFont val="Arial Narrow"/>
        <family val="2"/>
      </rPr>
      <t xml:space="preserve"> ou toute autre pièce fournie par les services fiscaux compétents</t>
    </r>
  </si>
  <si>
    <r>
      <t>Cofinancement public national : Convention attributive de subvention</t>
    </r>
    <r>
      <rPr>
        <sz val="9"/>
        <color theme="1"/>
        <rFont val="Arial Narrow"/>
        <family val="2"/>
      </rPr>
      <t xml:space="preserve"> ou Attestation de cofinancement, ou Documents de sollicitation des financeurs (courrier, formulaire…)</t>
    </r>
  </si>
  <si>
    <t xml:space="preserve">Commission de Sécurité / risques incendie / risques naturels </t>
  </si>
  <si>
    <r>
      <t xml:space="preserve">Fiche de renseignement avec </t>
    </r>
    <r>
      <rPr>
        <b/>
        <u/>
        <sz val="11"/>
        <color rgb="FF000000"/>
        <rFont val="Arial Narrow"/>
        <family val="2"/>
      </rPr>
      <t>descriptif</t>
    </r>
    <r>
      <rPr>
        <b/>
        <sz val="11"/>
        <color rgb="FF000000"/>
        <rFont val="Arial Narrow"/>
        <family val="2"/>
      </rPr>
      <t xml:space="preserve"> projet et </t>
    </r>
    <r>
      <rPr>
        <b/>
        <u/>
        <sz val="11"/>
        <color rgb="FF000000"/>
        <rFont val="Arial Narrow"/>
        <family val="2"/>
      </rPr>
      <t>grille</t>
    </r>
    <r>
      <rPr>
        <b/>
        <sz val="11"/>
        <color rgb="FF000000"/>
        <rFont val="Arial Narrow"/>
        <family val="2"/>
      </rPr>
      <t xml:space="preserve"> de critères de sélection complétée</t>
    </r>
  </si>
  <si>
    <t xml:space="preserve">Pour les dépenses de construction neuve, de rénovation et d’aménagement de biens immeubles, le bénéficiaire devra joindre : </t>
  </si>
  <si>
    <t>. une précision de la composition générale en plan et en volume,</t>
  </si>
  <si>
    <t>. une appréciation des volumes intérieurs et de l’intégration paysagère et environnementale,</t>
  </si>
  <si>
    <t>. des croquis ou photos</t>
  </si>
  <si>
    <t>. un calendrier de réalisation</t>
  </si>
  <si>
    <t>Note de présentation architecturale et paysagère ou Etude d’Avant-Projet Sommaire (APS) comprenant les éléments suivants :</t>
  </si>
  <si>
    <t>. des dispositions techniques pouvant être envisagées,</t>
  </si>
  <si>
    <t>Accessibilité du bâtiment / établissement recevant du public (Dossier Ad'AP)</t>
  </si>
  <si>
    <r>
      <t>Pièces permettant d’attester l’éligibilité du PROJET à l'Appel à projet Tourisme :</t>
    </r>
    <r>
      <rPr>
        <sz val="12"/>
        <color rgb="FF000000"/>
        <rFont val="Arial Narrow"/>
        <family val="2"/>
      </rPr>
      <t xml:space="preserve"> </t>
    </r>
  </si>
  <si>
    <r>
      <t>Pièces permettant d’attester l’éligibilité du DEMANDEUR :</t>
    </r>
    <r>
      <rPr>
        <sz val="12"/>
        <color rgb="FF000000"/>
        <rFont val="Arial Narrow"/>
        <family val="2"/>
      </rPr>
      <t xml:space="preserve"> </t>
    </r>
  </si>
  <si>
    <t xml:space="preserve">Autre (environnementales / zones Natura 2000 / Znief, agrément Jeunesse et Sport, etc…) à préciser : </t>
  </si>
  <si>
    <t>3.2 / AAP Tourisme</t>
  </si>
  <si>
    <t>Date de début d'élibilité des dépenses</t>
  </si>
  <si>
    <t>DEVIS 2 (2è devis comparatif obligatoire pour les dépenses &gt; à 1000 euros)</t>
  </si>
  <si>
    <t>C - Etudes, conseils, prestations</t>
  </si>
  <si>
    <t>F - Prestations artistiques</t>
  </si>
  <si>
    <t xml:space="preserve">Recommandations sur les devis  : </t>
  </si>
  <si>
    <t>1) Remplir uniquement les colonnes HT si vous récupérez la TVA, dans le cas contraire, uniquement les montants TTC</t>
  </si>
  <si>
    <t>2) Pour les dépenses &lt; à 1 000 euros : devis non obligatoire, un estimatif / copie d'écran internet… peut suffire</t>
  </si>
  <si>
    <t>3) Pour les dépenses &gt; à 1 000 euros : présenter 2 devis comparatifs pour chaque dépense. Un 3è devis comparatif est exigé en cas de dépense &gt;  à 90 000 euros</t>
  </si>
  <si>
    <t xml:space="preserve">4) Les dépenses engagées avant le dépôt d'une demande au GAL sont inéligibles (sauf les études préalables). </t>
  </si>
  <si>
    <r>
      <t xml:space="preserve">5) Tous les devis doivent être antérieurs à la date "d'engagement de la dépense" par le Maitre d'ouvrage. Par "engagement de la dépense", on entend la </t>
    </r>
    <r>
      <rPr>
        <b/>
        <u/>
        <sz val="12"/>
        <color rgb="FFFF0000"/>
        <rFont val="Arial Narrow"/>
        <family val="2"/>
      </rPr>
      <t>date de signature du bon de commande</t>
    </r>
    <r>
      <rPr>
        <b/>
        <sz val="12"/>
        <color rgb="FFFF0000"/>
        <rFont val="Arial Narrow"/>
        <family val="2"/>
      </rPr>
      <t xml:space="preserve"> et/ou de paiement d'un acompte (la date de commande est souvent mentionnée sur la facture ou traçée sur le relevé de banque en cas d'acompte). </t>
    </r>
  </si>
  <si>
    <r>
      <t xml:space="preserve">6) Les devis antérieurs au dépôt du dossier au GAL sont </t>
    </r>
    <r>
      <rPr>
        <b/>
        <u/>
        <sz val="12"/>
        <color rgb="FFFF0000"/>
        <rFont val="Arial Narrow"/>
        <family val="2"/>
      </rPr>
      <t>éligibles à condition d'avoir une durée de validité</t>
    </r>
    <r>
      <rPr>
        <b/>
        <sz val="12"/>
        <color rgb="FFFF0000"/>
        <rFont val="Arial Narrow"/>
        <family val="2"/>
      </rPr>
      <t xml:space="preserve"> qui aille au moins jusqu'à la date de début d'élibilité des dépenses</t>
    </r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</si>
</sst>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General"/>
    <numFmt numFmtId="165" formatCode="#,##0.00\ &quot;€&quot;"/>
    <numFmt numFmtId="166" formatCode="0.0%"/>
  </numFmts>
  <fonts count="55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8"/>
      <color rgb="FFFF0000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"/>
      <family val="2"/>
    </font>
    <font>
      <sz val="10"/>
      <color theme="3" tint="0.2499465926084170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b/>
      <strike/>
      <sz val="1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u/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u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9"/>
      <color theme="1"/>
      <name val="Calibri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0.5"/>
      <color rgb="FF000000"/>
      <name val="Arial Narrow"/>
      <family val="2"/>
    </font>
    <font>
      <u/>
      <sz val="10"/>
      <color rgb="FF000000"/>
      <name val="+mn-ea"/>
    </font>
    <font>
      <u/>
      <sz val="9"/>
      <color rgb="FF000000"/>
      <name val="+mn-ea"/>
    </font>
    <font>
      <u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u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b/>
      <u/>
      <sz val="12"/>
      <color rgb="FFFF0000"/>
      <name val="Arial Narrow"/>
      <family val="2"/>
    </font>
    <font>
      <b/>
      <sz val="11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/>
  </cellStyleXfs>
  <cellXfs count="414">
    <xf numFmtId="0" fontId="0" fillId="0" borderId="0" xfId="0"/>
    <xf numFmtId="0" fontId="6" fillId="0" borderId="2" xfId="0" applyNumberFormat="1" applyFont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12" fillId="3" borderId="16" xfId="0" applyNumberFormat="1" applyFont="1" applyFill="1" applyBorder="1" applyAlignment="1">
      <alignment vertical="center" wrapText="1"/>
    </xf>
    <xf numFmtId="0" fontId="6" fillId="3" borderId="23" xfId="0" applyNumberFormat="1" applyFont="1" applyFill="1" applyBorder="1" applyAlignment="1">
      <alignment vertical="center" wrapText="1"/>
    </xf>
    <xf numFmtId="0" fontId="9" fillId="3" borderId="13" xfId="0" applyNumberFormat="1" applyFont="1" applyFill="1" applyBorder="1" applyAlignment="1">
      <alignment vertical="center" wrapText="1"/>
    </xf>
    <xf numFmtId="44" fontId="12" fillId="3" borderId="23" xfId="0" applyNumberFormat="1" applyFont="1" applyFill="1" applyBorder="1" applyAlignment="1">
      <alignment vertical="center" wrapText="1"/>
    </xf>
    <xf numFmtId="0" fontId="12" fillId="3" borderId="0" xfId="0" applyNumberFormat="1" applyFont="1" applyFill="1" applyAlignment="1">
      <alignment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0" fontId="4" fillId="0" borderId="2" xfId="4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6" fontId="6" fillId="0" borderId="2" xfId="4" applyNumberFormat="1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5" fontId="4" fillId="5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4" fillId="0" borderId="0" xfId="4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5" fontId="13" fillId="0" borderId="2" xfId="4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11" borderId="2" xfId="0" applyNumberFormat="1" applyFont="1" applyFill="1" applyBorder="1" applyAlignment="1">
      <alignment horizontal="left" vertical="center" wrapText="1"/>
    </xf>
    <xf numFmtId="166" fontId="6" fillId="11" borderId="2" xfId="4" applyNumberFormat="1" applyFont="1" applyFill="1" applyBorder="1" applyAlignment="1">
      <alignment horizontal="center" vertical="center" wrapText="1"/>
    </xf>
    <xf numFmtId="165" fontId="6" fillId="11" borderId="6" xfId="0" applyNumberFormat="1" applyFont="1" applyFill="1" applyBorder="1" applyAlignment="1">
      <alignment horizontal="right" vertical="center" wrapText="1"/>
    </xf>
    <xf numFmtId="165" fontId="6" fillId="0" borderId="6" xfId="0" applyNumberFormat="1" applyFont="1" applyFill="1" applyBorder="1" applyAlignment="1">
      <alignment horizontal="right" vertical="center" wrapText="1"/>
    </xf>
    <xf numFmtId="165" fontId="6" fillId="10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12" borderId="2" xfId="0" applyNumberFormat="1" applyFont="1" applyFill="1" applyBorder="1" applyAlignment="1">
      <alignment horizontal="left" vertical="center" wrapText="1"/>
    </xf>
    <xf numFmtId="166" fontId="6" fillId="12" borderId="2" xfId="4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165" fontId="13" fillId="9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65" fontId="6" fillId="3" borderId="2" xfId="2" applyNumberFormat="1" applyFont="1" applyFill="1" applyBorder="1" applyAlignment="1">
      <alignment vertical="center" wrapText="1"/>
    </xf>
    <xf numFmtId="165" fontId="6" fillId="3" borderId="4" xfId="2" applyNumberFormat="1" applyFont="1" applyFill="1" applyBorder="1" applyAlignment="1">
      <alignment vertical="center" wrapText="1"/>
    </xf>
    <xf numFmtId="10" fontId="6" fillId="9" borderId="2" xfId="4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4" fillId="13" borderId="5" xfId="0" applyFont="1" applyFill="1" applyBorder="1" applyAlignment="1">
      <alignment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6" fillId="13" borderId="7" xfId="0" applyNumberFormat="1" applyFont="1" applyFill="1" applyBorder="1" applyAlignment="1">
      <alignment vertical="center" wrapText="1"/>
    </xf>
    <xf numFmtId="0" fontId="6" fillId="13" borderId="2" xfId="0" applyNumberFormat="1" applyFont="1" applyFill="1" applyBorder="1" applyAlignment="1">
      <alignment vertical="center" wrapText="1"/>
    </xf>
    <xf numFmtId="0" fontId="13" fillId="13" borderId="2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center" vertical="center" wrapText="1"/>
    </xf>
    <xf numFmtId="10" fontId="7" fillId="13" borderId="2" xfId="4" applyNumberFormat="1" applyFont="1" applyFill="1" applyBorder="1" applyAlignment="1">
      <alignment horizontal="center" vertical="center" wrapText="1"/>
    </xf>
    <xf numFmtId="165" fontId="13" fillId="13" borderId="2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165" fontId="4" fillId="0" borderId="6" xfId="0" applyNumberFormat="1" applyFont="1" applyFill="1" applyBorder="1" applyAlignment="1">
      <alignment horizontal="right" vertical="center" wrapText="1"/>
    </xf>
    <xf numFmtId="0" fontId="6" fillId="11" borderId="6" xfId="0" applyNumberFormat="1" applyFont="1" applyFill="1" applyBorder="1" applyAlignment="1">
      <alignment horizontal="left" vertical="center" wrapText="1"/>
    </xf>
    <xf numFmtId="10" fontId="6" fillId="0" borderId="7" xfId="4" applyNumberFormat="1" applyFont="1" applyBorder="1" applyAlignment="1">
      <alignment horizontal="center" vertical="center" wrapText="1"/>
    </xf>
    <xf numFmtId="10" fontId="4" fillId="5" borderId="2" xfId="4" applyNumberFormat="1" applyFont="1" applyFill="1" applyBorder="1" applyAlignment="1">
      <alignment horizontal="center" vertical="center" wrapText="1"/>
    </xf>
    <xf numFmtId="10" fontId="4" fillId="0" borderId="6" xfId="4" applyNumberFormat="1" applyFont="1" applyFill="1" applyBorder="1" applyAlignment="1">
      <alignment horizontal="center" vertical="center" wrapText="1"/>
    </xf>
    <xf numFmtId="10" fontId="6" fillId="11" borderId="6" xfId="4" applyNumberFormat="1" applyFont="1" applyFill="1" applyBorder="1" applyAlignment="1">
      <alignment horizontal="center" vertical="center" wrapText="1"/>
    </xf>
    <xf numFmtId="10" fontId="6" fillId="0" borderId="6" xfId="4" applyNumberFormat="1" applyFont="1" applyFill="1" applyBorder="1" applyAlignment="1">
      <alignment horizontal="center" vertical="center" wrapText="1"/>
    </xf>
    <xf numFmtId="10" fontId="6" fillId="10" borderId="6" xfId="4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0" fontId="6" fillId="13" borderId="2" xfId="4" applyNumberFormat="1" applyFont="1" applyFill="1" applyBorder="1" applyAlignment="1">
      <alignment horizontal="center" vertical="center" wrapText="1"/>
    </xf>
    <xf numFmtId="10" fontId="4" fillId="13" borderId="2" xfId="4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10" fontId="4" fillId="9" borderId="2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6" fillId="0" borderId="6" xfId="0" applyNumberFormat="1" applyFont="1" applyBorder="1" applyAlignment="1">
      <alignment horizontal="right" vertical="center" wrapText="1"/>
    </xf>
    <xf numFmtId="10" fontId="6" fillId="0" borderId="6" xfId="4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vertical="center" wrapText="1"/>
    </xf>
    <xf numFmtId="165" fontId="11" fillId="14" borderId="15" xfId="2" applyNumberFormat="1" applyFont="1" applyFill="1" applyBorder="1" applyAlignment="1">
      <alignment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4" fillId="14" borderId="14" xfId="0" applyNumberFormat="1" applyFont="1" applyFill="1" applyBorder="1" applyAlignment="1">
      <alignment horizontal="center" vertical="center" wrapText="1"/>
    </xf>
    <xf numFmtId="0" fontId="13" fillId="14" borderId="9" xfId="0" applyNumberFormat="1" applyFont="1" applyFill="1" applyBorder="1" applyAlignment="1">
      <alignment horizontal="center" vertical="center" wrapText="1"/>
    </xf>
    <xf numFmtId="165" fontId="12" fillId="14" borderId="3" xfId="2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165" fontId="6" fillId="0" borderId="7" xfId="2" applyNumberFormat="1" applyFont="1" applyBorder="1" applyAlignment="1">
      <alignment horizontal="right" vertical="center" wrapText="1"/>
    </xf>
    <xf numFmtId="165" fontId="4" fillId="5" borderId="2" xfId="2" applyNumberFormat="1" applyFont="1" applyFill="1" applyBorder="1" applyAlignment="1">
      <alignment horizontal="right" vertical="center" wrapText="1"/>
    </xf>
    <xf numFmtId="165" fontId="6" fillId="0" borderId="5" xfId="2" applyNumberFormat="1" applyFont="1" applyBorder="1" applyAlignment="1">
      <alignment horizontal="right" vertical="center" wrapText="1"/>
    </xf>
    <xf numFmtId="165" fontId="6" fillId="0" borderId="6" xfId="2" applyNumberFormat="1" applyFont="1" applyBorder="1" applyAlignment="1">
      <alignment horizontal="right" vertical="center" wrapText="1"/>
    </xf>
    <xf numFmtId="165" fontId="8" fillId="0" borderId="5" xfId="2" applyNumberFormat="1" applyFont="1" applyBorder="1" applyAlignment="1">
      <alignment horizontal="right" vertical="center" wrapText="1"/>
    </xf>
    <xf numFmtId="165" fontId="6" fillId="11" borderId="7" xfId="2" applyNumberFormat="1" applyFont="1" applyFill="1" applyBorder="1" applyAlignment="1">
      <alignment horizontal="right" vertical="center" wrapText="1"/>
    </xf>
    <xf numFmtId="165" fontId="6" fillId="0" borderId="5" xfId="2" applyNumberFormat="1" applyFont="1" applyFill="1" applyBorder="1" applyAlignment="1">
      <alignment horizontal="right" vertical="center" wrapText="1"/>
    </xf>
    <xf numFmtId="165" fontId="6" fillId="0" borderId="6" xfId="2" applyNumberFormat="1" applyFont="1" applyFill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0" fontId="6" fillId="10" borderId="6" xfId="0" applyFont="1" applyFill="1" applyBorder="1" applyAlignment="1">
      <alignment vertical="center" wrapText="1"/>
    </xf>
    <xf numFmtId="165" fontId="6" fillId="13" borderId="7" xfId="2" applyNumberFormat="1" applyFont="1" applyFill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0" fontId="6" fillId="13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 wrapText="1"/>
    </xf>
    <xf numFmtId="44" fontId="12" fillId="3" borderId="1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0" fillId="3" borderId="0" xfId="0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2" xfId="3" applyFont="1" applyBorder="1" applyAlignment="1" applyProtection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4" fillId="5" borderId="7" xfId="3" applyFont="1" applyFill="1" applyBorder="1" applyAlignment="1" applyProtection="1">
      <alignment horizontal="center" vertical="center" wrapText="1"/>
    </xf>
    <xf numFmtId="0" fontId="20" fillId="3" borderId="0" xfId="0" applyFont="1" applyFill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6" fillId="3" borderId="0" xfId="0" applyFont="1" applyFill="1" applyAlignment="1">
      <alignment vertical="top" wrapText="1"/>
    </xf>
    <xf numFmtId="0" fontId="6" fillId="0" borderId="0" xfId="0" applyFont="1"/>
    <xf numFmtId="0" fontId="20" fillId="5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5" borderId="2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top" wrapText="1"/>
    </xf>
    <xf numFmtId="0" fontId="6" fillId="0" borderId="6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17" xfId="0" applyNumberFormat="1" applyFont="1" applyBorder="1" applyAlignment="1">
      <alignment vertical="center" wrapText="1"/>
    </xf>
    <xf numFmtId="0" fontId="12" fillId="0" borderId="17" xfId="0" applyNumberFormat="1" applyFont="1" applyBorder="1" applyAlignment="1">
      <alignment vertical="center" wrapText="1"/>
    </xf>
    <xf numFmtId="0" fontId="4" fillId="16" borderId="22" xfId="0" applyNumberFormat="1" applyFont="1" applyFill="1" applyBorder="1" applyAlignment="1">
      <alignment vertical="center" wrapText="1"/>
    </xf>
    <xf numFmtId="0" fontId="13" fillId="16" borderId="22" xfId="0" applyNumberFormat="1" applyFont="1" applyFill="1" applyBorder="1" applyAlignment="1">
      <alignment vertical="center" wrapText="1"/>
    </xf>
    <xf numFmtId="0" fontId="13" fillId="16" borderId="9" xfId="0" applyNumberFormat="1" applyFont="1" applyFill="1" applyBorder="1" applyAlignment="1">
      <alignment vertical="center" wrapText="1"/>
    </xf>
    <xf numFmtId="0" fontId="4" fillId="12" borderId="22" xfId="0" applyNumberFormat="1" applyFont="1" applyFill="1" applyBorder="1" applyAlignment="1">
      <alignment vertical="center" wrapText="1"/>
    </xf>
    <xf numFmtId="0" fontId="13" fillId="12" borderId="22" xfId="0" applyNumberFormat="1" applyFont="1" applyFill="1" applyBorder="1" applyAlignment="1">
      <alignment vertical="center" wrapText="1"/>
    </xf>
    <xf numFmtId="0" fontId="13" fillId="12" borderId="9" xfId="0" applyNumberFormat="1" applyFont="1" applyFill="1" applyBorder="1" applyAlignment="1">
      <alignment vertical="center" wrapText="1"/>
    </xf>
    <xf numFmtId="0" fontId="4" fillId="12" borderId="10" xfId="0" applyNumberFormat="1" applyFont="1" applyFill="1" applyBorder="1" applyAlignment="1">
      <alignment vertical="center" wrapText="1"/>
    </xf>
    <xf numFmtId="0" fontId="13" fillId="15" borderId="14" xfId="0" applyNumberFormat="1" applyFont="1" applyFill="1" applyBorder="1" applyAlignment="1">
      <alignment vertical="center" wrapText="1"/>
    </xf>
    <xf numFmtId="0" fontId="4" fillId="15" borderId="22" xfId="0" applyNumberFormat="1" applyFont="1" applyFill="1" applyBorder="1" applyAlignment="1">
      <alignment vertical="center" wrapText="1"/>
    </xf>
    <xf numFmtId="0" fontId="13" fillId="15" borderId="22" xfId="0" applyNumberFormat="1" applyFont="1" applyFill="1" applyBorder="1" applyAlignment="1">
      <alignment vertical="center" wrapText="1"/>
    </xf>
    <xf numFmtId="0" fontId="13" fillId="15" borderId="9" xfId="0" applyNumberFormat="1" applyFont="1" applyFill="1" applyBorder="1" applyAlignment="1">
      <alignment vertical="center" wrapText="1"/>
    </xf>
    <xf numFmtId="0" fontId="13" fillId="15" borderId="10" xfId="0" applyNumberFormat="1" applyFont="1" applyFill="1" applyBorder="1" applyAlignment="1">
      <alignment vertical="center" wrapText="1"/>
    </xf>
    <xf numFmtId="0" fontId="13" fillId="16" borderId="14" xfId="0" applyNumberFormat="1" applyFont="1" applyFill="1" applyBorder="1" applyAlignment="1">
      <alignment vertical="center" wrapText="1"/>
    </xf>
    <xf numFmtId="0" fontId="13" fillId="16" borderId="10" xfId="0" applyNumberFormat="1" applyFont="1" applyFill="1" applyBorder="1" applyAlignment="1">
      <alignment vertical="center" wrapText="1"/>
    </xf>
    <xf numFmtId="0" fontId="11" fillId="0" borderId="17" xfId="0" applyNumberFormat="1" applyFont="1" applyBorder="1" applyAlignment="1">
      <alignment vertical="center" wrapText="1"/>
    </xf>
    <xf numFmtId="0" fontId="11" fillId="0" borderId="18" xfId="0" applyNumberFormat="1" applyFont="1" applyBorder="1" applyAlignment="1">
      <alignment vertical="center" wrapText="1"/>
    </xf>
    <xf numFmtId="44" fontId="12" fillId="3" borderId="2" xfId="0" applyNumberFormat="1" applyFont="1" applyFill="1" applyBorder="1" applyAlignment="1">
      <alignment vertical="center" wrapText="1"/>
    </xf>
    <xf numFmtId="44" fontId="12" fillId="3" borderId="3" xfId="0" applyNumberFormat="1" applyFont="1" applyFill="1" applyBorder="1" applyAlignment="1">
      <alignment vertical="center" wrapText="1"/>
    </xf>
    <xf numFmtId="44" fontId="11" fillId="3" borderId="2" xfId="0" applyNumberFormat="1" applyFont="1" applyFill="1" applyBorder="1" applyAlignment="1">
      <alignment vertical="center" wrapText="1"/>
    </xf>
    <xf numFmtId="44" fontId="11" fillId="3" borderId="3" xfId="0" applyNumberFormat="1" applyFont="1" applyFill="1" applyBorder="1" applyAlignment="1">
      <alignment vertical="center" wrapText="1"/>
    </xf>
    <xf numFmtId="165" fontId="13" fillId="3" borderId="5" xfId="2" applyNumberFormat="1" applyFont="1" applyFill="1" applyBorder="1" applyAlignment="1">
      <alignment vertical="center" wrapText="1"/>
    </xf>
    <xf numFmtId="165" fontId="13" fillId="3" borderId="8" xfId="2" applyNumberFormat="1" applyFont="1" applyFill="1" applyBorder="1" applyAlignment="1">
      <alignment vertical="center" wrapText="1"/>
    </xf>
    <xf numFmtId="0" fontId="12" fillId="3" borderId="15" xfId="0" applyNumberFormat="1" applyFont="1" applyFill="1" applyBorder="1" applyAlignment="1">
      <alignment vertical="center" wrapText="1"/>
    </xf>
    <xf numFmtId="0" fontId="6" fillId="13" borderId="0" xfId="0" applyFont="1" applyFill="1" applyAlignment="1">
      <alignment horizontal="left" vertical="center" wrapText="1"/>
    </xf>
    <xf numFmtId="165" fontId="6" fillId="11" borderId="2" xfId="0" applyNumberFormat="1" applyFont="1" applyFill="1" applyBorder="1" applyAlignment="1">
      <alignment vertical="center" wrapText="1"/>
    </xf>
    <xf numFmtId="165" fontId="6" fillId="12" borderId="2" xfId="0" applyNumberFormat="1" applyFont="1" applyFill="1" applyBorder="1" applyAlignment="1">
      <alignment vertical="center" wrapText="1"/>
    </xf>
    <xf numFmtId="0" fontId="4" fillId="4" borderId="0" xfId="0" applyNumberFormat="1" applyFont="1" applyFill="1" applyBorder="1" applyAlignment="1">
      <alignment horizontal="right" vertical="center"/>
    </xf>
    <xf numFmtId="0" fontId="4" fillId="4" borderId="0" xfId="0" applyNumberFormat="1" applyFont="1" applyFill="1" applyBorder="1" applyAlignment="1">
      <alignment horizontal="left" vertical="center"/>
    </xf>
    <xf numFmtId="0" fontId="4" fillId="5" borderId="2" xfId="0" applyNumberFormat="1" applyFont="1" applyFill="1" applyBorder="1" applyAlignment="1">
      <alignment horizontal="left" vertical="center" wrapText="1"/>
    </xf>
    <xf numFmtId="165" fontId="4" fillId="5" borderId="2" xfId="0" applyNumberFormat="1" applyFont="1" applyFill="1" applyBorder="1" applyAlignment="1">
      <alignment vertical="center" wrapText="1"/>
    </xf>
    <xf numFmtId="10" fontId="4" fillId="4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165" fontId="4" fillId="4" borderId="0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14" fillId="3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right" vertical="center"/>
    </xf>
    <xf numFmtId="44" fontId="4" fillId="3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 wrapText="1"/>
    </xf>
    <xf numFmtId="165" fontId="4" fillId="4" borderId="0" xfId="2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vertical="center"/>
    </xf>
    <xf numFmtId="10" fontId="4" fillId="4" borderId="28" xfId="4" applyNumberFormat="1" applyFont="1" applyFill="1" applyBorder="1" applyAlignment="1">
      <alignment horizontal="right" vertical="center"/>
    </xf>
    <xf numFmtId="10" fontId="4" fillId="4" borderId="28" xfId="0" applyNumberFormat="1" applyFont="1" applyFill="1" applyBorder="1" applyAlignment="1">
      <alignment horizontal="right" vertical="center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0" fontId="6" fillId="11" borderId="7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10" fontId="14" fillId="2" borderId="2" xfId="0" applyNumberFormat="1" applyFont="1" applyFill="1" applyBorder="1" applyAlignment="1">
      <alignment horizontal="center" vertical="center" wrapText="1"/>
    </xf>
    <xf numFmtId="166" fontId="4" fillId="5" borderId="2" xfId="4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22" fillId="0" borderId="19" xfId="0" applyNumberFormat="1" applyFont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3" fillId="3" borderId="0" xfId="0" applyNumberFormat="1" applyFont="1" applyFill="1" applyBorder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4" fillId="13" borderId="0" xfId="0" applyFont="1" applyFill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 wrapText="1"/>
    </xf>
    <xf numFmtId="0" fontId="11" fillId="0" borderId="27" xfId="0" applyNumberFormat="1" applyFont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14" fontId="34" fillId="3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vertical="center" wrapText="1"/>
    </xf>
    <xf numFmtId="14" fontId="34" fillId="3" borderId="30" xfId="0" applyNumberFormat="1" applyFont="1" applyFill="1" applyBorder="1" applyAlignment="1">
      <alignment horizontal="center" vertical="top" wrapText="1"/>
    </xf>
    <xf numFmtId="0" fontId="13" fillId="12" borderId="14" xfId="0" applyNumberFormat="1" applyFont="1" applyFill="1" applyBorder="1" applyAlignment="1">
      <alignment vertical="center" wrapText="1"/>
    </xf>
    <xf numFmtId="0" fontId="11" fillId="3" borderId="15" xfId="0" applyNumberFormat="1" applyFont="1" applyFill="1" applyBorder="1" applyAlignment="1">
      <alignment vertical="center" wrapText="1"/>
    </xf>
    <xf numFmtId="0" fontId="11" fillId="3" borderId="3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vertical="center" wrapText="1"/>
    </xf>
    <xf numFmtId="0" fontId="12" fillId="3" borderId="34" xfId="0" applyNumberFormat="1" applyFont="1" applyFill="1" applyBorder="1" applyAlignment="1">
      <alignment vertical="center" wrapText="1"/>
    </xf>
    <xf numFmtId="44" fontId="12" fillId="16" borderId="3" xfId="0" applyNumberFormat="1" applyFont="1" applyFill="1" applyBorder="1" applyAlignment="1">
      <alignment vertical="center" wrapText="1"/>
    </xf>
    <xf numFmtId="44" fontId="12" fillId="12" borderId="3" xfId="0" applyNumberFormat="1" applyFont="1" applyFill="1" applyBorder="1" applyAlignment="1">
      <alignment vertical="center" wrapText="1"/>
    </xf>
    <xf numFmtId="44" fontId="11" fillId="12" borderId="3" xfId="0" applyNumberFormat="1" applyFont="1" applyFill="1" applyBorder="1" applyAlignment="1">
      <alignment vertical="center" wrapText="1"/>
    </xf>
    <xf numFmtId="165" fontId="13" fillId="12" borderId="8" xfId="2" applyNumberFormat="1" applyFont="1" applyFill="1" applyBorder="1" applyAlignment="1">
      <alignment vertical="center" wrapText="1"/>
    </xf>
    <xf numFmtId="44" fontId="12" fillId="15" borderId="3" xfId="0" applyNumberFormat="1" applyFont="1" applyFill="1" applyBorder="1" applyAlignment="1">
      <alignment vertical="center" wrapText="1"/>
    </xf>
    <xf numFmtId="44" fontId="12" fillId="16" borderId="12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0" fillId="3" borderId="0" xfId="0" applyFont="1" applyFill="1" applyAlignment="1">
      <alignment vertical="center" wrapText="1"/>
    </xf>
    <xf numFmtId="0" fontId="20" fillId="3" borderId="0" xfId="0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20" fillId="3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0" borderId="43" xfId="0" applyFont="1" applyBorder="1" applyAlignment="1">
      <alignment horizontal="left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vertical="top" wrapText="1"/>
    </xf>
    <xf numFmtId="0" fontId="19" fillId="0" borderId="45" xfId="0" applyFont="1" applyBorder="1" applyAlignment="1">
      <alignment vertical="top" wrapText="1"/>
    </xf>
    <xf numFmtId="0" fontId="7" fillId="5" borderId="46" xfId="0" applyFont="1" applyFill="1" applyBorder="1" applyAlignment="1">
      <alignment horizontal="center" vertical="center" wrapText="1"/>
    </xf>
    <xf numFmtId="14" fontId="12" fillId="3" borderId="46" xfId="0" applyNumberFormat="1" applyFont="1" applyFill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vertical="top" wrapText="1"/>
    </xf>
    <xf numFmtId="0" fontId="19" fillId="0" borderId="39" xfId="0" applyFont="1" applyBorder="1" applyAlignment="1">
      <alignment vertical="top" wrapText="1"/>
    </xf>
    <xf numFmtId="0" fontId="19" fillId="5" borderId="47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left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21" fillId="0" borderId="42" xfId="3" applyFont="1" applyFill="1" applyBorder="1" applyAlignment="1" applyProtection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24" fillId="0" borderId="46" xfId="3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6" borderId="47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vertical="center" wrapText="1"/>
    </xf>
    <xf numFmtId="0" fontId="27" fillId="0" borderId="4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left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27" fillId="5" borderId="47" xfId="0" applyFont="1" applyFill="1" applyBorder="1" applyAlignment="1">
      <alignment horizontal="left" vertical="center" wrapText="1"/>
    </xf>
    <xf numFmtId="0" fontId="20" fillId="0" borderId="47" xfId="0" applyFont="1" applyFill="1" applyBorder="1" applyAlignment="1">
      <alignment vertical="center" wrapText="1"/>
    </xf>
    <xf numFmtId="0" fontId="20" fillId="6" borderId="47" xfId="0" applyFont="1" applyFill="1" applyBorder="1" applyAlignment="1">
      <alignment vertical="center" wrapText="1"/>
    </xf>
    <xf numFmtId="0" fontId="46" fillId="0" borderId="47" xfId="0" applyFont="1" applyBorder="1" applyAlignment="1">
      <alignment horizontal="left" vertical="center" wrapText="1"/>
    </xf>
    <xf numFmtId="0" fontId="31" fillId="5" borderId="47" xfId="0" applyFont="1" applyFill="1" applyBorder="1" applyAlignment="1">
      <alignment horizontal="left" vertical="center" wrapText="1"/>
    </xf>
    <xf numFmtId="0" fontId="13" fillId="5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0" fontId="30" fillId="0" borderId="47" xfId="0" applyFont="1" applyBorder="1" applyAlignment="1">
      <alignment vertical="center" wrapText="1"/>
    </xf>
    <xf numFmtId="0" fontId="5" fillId="0" borderId="47" xfId="3" applyFont="1" applyFill="1" applyBorder="1" applyAlignment="1" applyProtection="1">
      <alignment horizontal="center" vertical="center" wrapText="1"/>
    </xf>
    <xf numFmtId="0" fontId="13" fillId="18" borderId="47" xfId="0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left" vertical="center" wrapText="1"/>
    </xf>
    <xf numFmtId="0" fontId="4" fillId="4" borderId="0" xfId="0" applyNumberFormat="1" applyFont="1" applyFill="1" applyBorder="1" applyAlignment="1">
      <alignment horizontal="right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7" fillId="5" borderId="25" xfId="0" applyNumberFormat="1" applyFont="1" applyFill="1" applyBorder="1" applyAlignment="1">
      <alignment horizontal="center" vertical="center" textRotation="90" wrapText="1"/>
    </xf>
    <xf numFmtId="0" fontId="7" fillId="5" borderId="26" xfId="0" applyNumberFormat="1" applyFont="1" applyFill="1" applyBorder="1" applyAlignment="1">
      <alignment horizontal="center" vertical="center" textRotation="90" wrapText="1"/>
    </xf>
    <xf numFmtId="0" fontId="13" fillId="4" borderId="19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165" fontId="5" fillId="0" borderId="3" xfId="2" applyNumberFormat="1" applyFont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 wrapText="1"/>
    </xf>
    <xf numFmtId="165" fontId="5" fillId="3" borderId="3" xfId="2" applyNumberFormat="1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0" fontId="6" fillId="0" borderId="6" xfId="4" applyNumberFormat="1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0" fontId="6" fillId="0" borderId="5" xfId="4" applyNumberFormat="1" applyFont="1" applyBorder="1" applyAlignment="1">
      <alignment horizontal="center" vertical="center" wrapText="1"/>
    </xf>
    <xf numFmtId="0" fontId="19" fillId="14" borderId="29" xfId="0" applyNumberFormat="1" applyFont="1" applyFill="1" applyBorder="1" applyAlignment="1">
      <alignment horizontal="center" vertical="center" wrapText="1"/>
    </xf>
    <xf numFmtId="0" fontId="19" fillId="14" borderId="31" xfId="0" applyNumberFormat="1" applyFont="1" applyFill="1" applyBorder="1" applyAlignment="1">
      <alignment horizontal="center" vertical="center" wrapText="1"/>
    </xf>
    <xf numFmtId="0" fontId="13" fillId="15" borderId="19" xfId="0" applyNumberFormat="1" applyFont="1" applyFill="1" applyBorder="1" applyAlignment="1">
      <alignment horizontal="center" vertical="center" wrapText="1"/>
    </xf>
    <xf numFmtId="0" fontId="13" fillId="15" borderId="17" xfId="0" applyNumberFormat="1" applyFont="1" applyFill="1" applyBorder="1" applyAlignment="1">
      <alignment horizontal="center" vertical="center" wrapText="1"/>
    </xf>
    <xf numFmtId="0" fontId="13" fillId="15" borderId="18" xfId="0" applyNumberFormat="1" applyFont="1" applyFill="1" applyBorder="1" applyAlignment="1">
      <alignment horizontal="center" vertical="center" wrapText="1"/>
    </xf>
    <xf numFmtId="0" fontId="13" fillId="16" borderId="19" xfId="0" applyNumberFormat="1" applyFont="1" applyFill="1" applyBorder="1" applyAlignment="1">
      <alignment horizontal="center" vertical="center" wrapText="1"/>
    </xf>
    <xf numFmtId="0" fontId="13" fillId="16" borderId="17" xfId="0" applyNumberFormat="1" applyFont="1" applyFill="1" applyBorder="1" applyAlignment="1">
      <alignment horizontal="center" vertical="center" wrapText="1"/>
    </xf>
    <xf numFmtId="0" fontId="13" fillId="16" borderId="18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5" borderId="19" xfId="0" applyFont="1" applyFill="1" applyBorder="1" applyAlignment="1">
      <alignment horizontal="center" vertical="center" wrapText="1"/>
    </xf>
    <xf numFmtId="0" fontId="39" fillId="5" borderId="17" xfId="0" applyFont="1" applyFill="1" applyBorder="1" applyAlignment="1">
      <alignment horizontal="center" vertical="center" wrapText="1"/>
    </xf>
    <xf numFmtId="0" fontId="39" fillId="5" borderId="50" xfId="0" applyFont="1" applyFill="1" applyBorder="1" applyAlignment="1">
      <alignment horizontal="center" vertical="center" wrapText="1"/>
    </xf>
    <xf numFmtId="0" fontId="19" fillId="12" borderId="19" xfId="0" applyNumberFormat="1" applyFont="1" applyFill="1" applyBorder="1" applyAlignment="1">
      <alignment horizontal="center" vertical="center" wrapText="1"/>
    </xf>
    <xf numFmtId="0" fontId="19" fillId="12" borderId="17" xfId="0" applyNumberFormat="1" applyFont="1" applyFill="1" applyBorder="1" applyAlignment="1">
      <alignment horizontal="center" vertical="center" wrapText="1"/>
    </xf>
    <xf numFmtId="0" fontId="19" fillId="12" borderId="18" xfId="0" applyNumberFormat="1" applyFont="1" applyFill="1" applyBorder="1" applyAlignment="1">
      <alignment horizontal="center" vertical="center" wrapText="1"/>
    </xf>
    <xf numFmtId="0" fontId="19" fillId="0" borderId="20" xfId="0" applyNumberFormat="1" applyFont="1" applyBorder="1" applyAlignment="1">
      <alignment vertical="center" wrapText="1"/>
    </xf>
    <xf numFmtId="0" fontId="12" fillId="3" borderId="2" xfId="0" applyNumberFormat="1" applyFont="1" applyFill="1" applyBorder="1" applyAlignment="1">
      <alignment vertical="center" wrapText="1"/>
    </xf>
    <xf numFmtId="0" fontId="11" fillId="3" borderId="11" xfId="0" applyNumberFormat="1" applyFont="1" applyFill="1" applyBorder="1" applyAlignment="1">
      <alignment vertical="center" wrapText="1"/>
    </xf>
    <xf numFmtId="14" fontId="12" fillId="3" borderId="2" xfId="0" applyNumberFormat="1" applyFont="1" applyFill="1" applyBorder="1" applyAlignment="1">
      <alignment vertical="center" wrapText="1"/>
    </xf>
    <xf numFmtId="0" fontId="12" fillId="3" borderId="34" xfId="2" applyNumberFormat="1" applyFont="1" applyFill="1" applyBorder="1" applyAlignment="1">
      <alignment vertical="center" wrapText="1"/>
    </xf>
    <xf numFmtId="165" fontId="12" fillId="3" borderId="2" xfId="2" applyNumberFormat="1" applyFont="1" applyFill="1" applyBorder="1" applyAlignment="1">
      <alignment vertical="center" wrapText="1"/>
    </xf>
    <xf numFmtId="165" fontId="12" fillId="12" borderId="3" xfId="2" applyNumberFormat="1" applyFont="1" applyFill="1" applyBorder="1" applyAlignment="1">
      <alignment vertical="center" wrapText="1"/>
    </xf>
    <xf numFmtId="165" fontId="12" fillId="3" borderId="3" xfId="2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>
      <alignment vertical="center" wrapText="1"/>
    </xf>
    <xf numFmtId="14" fontId="11" fillId="3" borderId="2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3" borderId="24" xfId="0" applyNumberFormat="1" applyFont="1" applyFill="1" applyBorder="1" applyAlignment="1">
      <alignment vertical="center" wrapText="1"/>
    </xf>
    <xf numFmtId="0" fontId="12" fillId="3" borderId="5" xfId="0" applyNumberFormat="1" applyFont="1" applyFill="1" applyBorder="1" applyAlignment="1">
      <alignment vertical="center" wrapText="1"/>
    </xf>
    <xf numFmtId="165" fontId="12" fillId="3" borderId="5" xfId="2" applyNumberFormat="1" applyFont="1" applyFill="1" applyBorder="1" applyAlignment="1">
      <alignment vertical="center" wrapText="1"/>
    </xf>
    <xf numFmtId="165" fontId="12" fillId="12" borderId="8" xfId="2" applyNumberFormat="1" applyFont="1" applyFill="1" applyBorder="1" applyAlignment="1">
      <alignment vertical="center" wrapText="1"/>
    </xf>
    <xf numFmtId="165" fontId="12" fillId="3" borderId="8" xfId="2" applyNumberFormat="1" applyFont="1" applyFill="1" applyBorder="1" applyAlignment="1">
      <alignment vertical="center" wrapText="1"/>
    </xf>
    <xf numFmtId="0" fontId="11" fillId="3" borderId="21" xfId="0" applyNumberFormat="1" applyFont="1" applyFill="1" applyBorder="1" applyAlignment="1">
      <alignment vertical="center" wrapText="1"/>
    </xf>
    <xf numFmtId="44" fontId="12" fillId="3" borderId="5" xfId="0" applyNumberFormat="1" applyFont="1" applyFill="1" applyBorder="1" applyAlignment="1">
      <alignment vertical="center" wrapText="1"/>
    </xf>
    <xf numFmtId="44" fontId="12" fillId="15" borderId="8" xfId="0" applyNumberFormat="1" applyFont="1" applyFill="1" applyBorder="1" applyAlignment="1">
      <alignment vertical="center" wrapText="1"/>
    </xf>
    <xf numFmtId="44" fontId="12" fillId="3" borderId="8" xfId="0" applyNumberFormat="1" applyFont="1" applyFill="1" applyBorder="1" applyAlignment="1">
      <alignment vertical="center" wrapText="1"/>
    </xf>
    <xf numFmtId="44" fontId="12" fillId="16" borderId="8" xfId="0" applyNumberFormat="1" applyFont="1" applyFill="1" applyBorder="1" applyAlignment="1">
      <alignment vertical="center" wrapText="1"/>
    </xf>
    <xf numFmtId="0" fontId="13" fillId="3" borderId="51" xfId="0" applyNumberFormat="1" applyFont="1" applyFill="1" applyBorder="1" applyAlignment="1">
      <alignment vertical="center" wrapText="1"/>
    </xf>
    <xf numFmtId="165" fontId="15" fillId="14" borderId="24" xfId="2" applyNumberFormat="1" applyFont="1" applyFill="1" applyBorder="1" applyAlignment="1">
      <alignment vertical="center" wrapText="1"/>
    </xf>
    <xf numFmtId="165" fontId="13" fillId="14" borderId="8" xfId="2" applyNumberFormat="1" applyFont="1" applyFill="1" applyBorder="1" applyAlignment="1">
      <alignment vertical="center" wrapText="1"/>
    </xf>
    <xf numFmtId="0" fontId="10" fillId="3" borderId="52" xfId="0" applyNumberFormat="1" applyFont="1" applyFill="1" applyBorder="1" applyAlignment="1">
      <alignment vertical="center" wrapText="1"/>
    </xf>
    <xf numFmtId="0" fontId="6" fillId="3" borderId="5" xfId="0" applyNumberFormat="1" applyFont="1" applyFill="1" applyBorder="1" applyAlignment="1">
      <alignment vertical="center" wrapText="1"/>
    </xf>
    <xf numFmtId="0" fontId="9" fillId="3" borderId="21" xfId="0" applyNumberFormat="1" applyFont="1" applyFill="1" applyBorder="1" applyAlignment="1">
      <alignment vertical="center" wrapText="1"/>
    </xf>
    <xf numFmtId="0" fontId="50" fillId="0" borderId="8" xfId="0" applyNumberFormat="1" applyFont="1" applyBorder="1" applyAlignment="1">
      <alignment horizontal="left" vertical="center" wrapText="1"/>
    </xf>
    <xf numFmtId="0" fontId="50" fillId="0" borderId="51" xfId="0" applyNumberFormat="1" applyFont="1" applyBorder="1" applyAlignment="1">
      <alignment horizontal="left" vertical="center" wrapText="1"/>
    </xf>
    <xf numFmtId="0" fontId="11" fillId="0" borderId="51" xfId="0" applyNumberFormat="1" applyFont="1" applyFill="1" applyBorder="1" applyAlignment="1">
      <alignment vertical="center" wrapText="1"/>
    </xf>
    <xf numFmtId="0" fontId="8" fillId="0" borderId="51" xfId="0" applyNumberFormat="1" applyFont="1" applyBorder="1" applyAlignment="1">
      <alignment vertical="center" wrapText="1"/>
    </xf>
    <xf numFmtId="0" fontId="11" fillId="0" borderId="51" xfId="0" applyNumberFormat="1" applyFont="1" applyBorder="1" applyAlignment="1">
      <alignment vertical="center" wrapText="1"/>
    </xf>
    <xf numFmtId="0" fontId="11" fillId="0" borderId="25" xfId="0" applyNumberFormat="1" applyFont="1" applyBorder="1" applyAlignment="1">
      <alignment vertical="center" wrapText="1"/>
    </xf>
    <xf numFmtId="0" fontId="51" fillId="0" borderId="35" xfId="0" applyFont="1" applyBorder="1" applyAlignment="1">
      <alignment horizontal="left" vertical="center"/>
    </xf>
    <xf numFmtId="0" fontId="51" fillId="0" borderId="0" xfId="0" applyNumberFormat="1" applyFont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14" fontId="51" fillId="3" borderId="0" xfId="0" applyNumberFormat="1" applyFont="1" applyFill="1" applyBorder="1" applyAlignment="1">
      <alignment horizontal="center" vertical="center" wrapText="1"/>
    </xf>
    <xf numFmtId="0" fontId="51" fillId="0" borderId="36" xfId="0" applyNumberFormat="1" applyFont="1" applyBorder="1" applyAlignment="1">
      <alignment vertical="center" wrapText="1"/>
    </xf>
    <xf numFmtId="0" fontId="52" fillId="0" borderId="0" xfId="0" applyNumberFormat="1" applyFont="1" applyAlignment="1">
      <alignment vertical="center" wrapText="1"/>
    </xf>
    <xf numFmtId="0" fontId="51" fillId="0" borderId="35" xfId="0" applyNumberFormat="1" applyFont="1" applyBorder="1" applyAlignment="1">
      <alignment horizontal="left" vertical="center"/>
    </xf>
    <xf numFmtId="0" fontId="51" fillId="0" borderId="0" xfId="0" applyNumberFormat="1" applyFont="1" applyBorder="1" applyAlignment="1">
      <alignment horizontal="left" vertical="center"/>
    </xf>
    <xf numFmtId="0" fontId="51" fillId="0" borderId="36" xfId="0" applyNumberFormat="1" applyFont="1" applyBorder="1" applyAlignment="1">
      <alignment horizontal="left" vertical="center"/>
    </xf>
    <xf numFmtId="0" fontId="51" fillId="0" borderId="35" xfId="0" applyNumberFormat="1" applyFont="1" applyBorder="1" applyAlignment="1">
      <alignment horizontal="left" vertical="center" wrapText="1"/>
    </xf>
    <xf numFmtId="0" fontId="51" fillId="0" borderId="0" xfId="0" applyNumberFormat="1" applyFont="1" applyBorder="1" applyAlignment="1">
      <alignment horizontal="left" vertical="center" wrapText="1"/>
    </xf>
    <xf numFmtId="0" fontId="51" fillId="0" borderId="36" xfId="0" applyNumberFormat="1" applyFont="1" applyBorder="1" applyAlignment="1">
      <alignment horizontal="left" vertical="center" wrapText="1"/>
    </xf>
    <xf numFmtId="0" fontId="51" fillId="0" borderId="53" xfId="0" applyNumberFormat="1" applyFont="1" applyBorder="1" applyAlignment="1">
      <alignment horizontal="left" vertical="center"/>
    </xf>
    <xf numFmtId="0" fontId="51" fillId="0" borderId="54" xfId="0" applyNumberFormat="1" applyFont="1" applyBorder="1" applyAlignment="1">
      <alignment horizontal="left" vertical="center"/>
    </xf>
    <xf numFmtId="0" fontId="51" fillId="0" borderId="26" xfId="0" applyNumberFormat="1" applyFont="1" applyBorder="1" applyAlignment="1">
      <alignment horizontal="left" vertical="center"/>
    </xf>
    <xf numFmtId="0" fontId="54" fillId="0" borderId="0" xfId="0" applyNumberFormat="1" applyFont="1" applyAlignment="1">
      <alignment horizontal="left" vertical="center" wrapText="1"/>
    </xf>
    <xf numFmtId="0" fontId="11" fillId="0" borderId="0" xfId="0" applyNumberFormat="1" applyFont="1" applyFill="1" applyAlignment="1">
      <alignment vertical="center" wrapText="1"/>
    </xf>
    <xf numFmtId="0" fontId="16" fillId="0" borderId="2" xfId="0" applyNumberFormat="1" applyFont="1" applyFill="1" applyBorder="1" applyAlignment="1">
      <alignment vertical="center" wrapText="1"/>
    </xf>
    <xf numFmtId="0" fontId="40" fillId="5" borderId="49" xfId="0" applyFont="1" applyFill="1" applyBorder="1" applyAlignment="1">
      <alignment horizontal="left" vertical="center"/>
    </xf>
    <xf numFmtId="0" fontId="47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48" fillId="0" borderId="2" xfId="0" applyFont="1" applyBorder="1" applyAlignment="1">
      <alignment vertical="center" wrapText="1"/>
    </xf>
    <xf numFmtId="0" fontId="43" fillId="0" borderId="2" xfId="0" applyFont="1" applyBorder="1" applyAlignment="1">
      <alignment wrapText="1"/>
    </xf>
    <xf numFmtId="0" fontId="44" fillId="0" borderId="2" xfId="0" applyFont="1" applyBorder="1" applyAlignment="1">
      <alignment wrapText="1"/>
    </xf>
    <xf numFmtId="0" fontId="40" fillId="5" borderId="2" xfId="0" applyFont="1" applyFill="1" applyBorder="1" applyAlignment="1">
      <alignment horizontal="left" vertical="center"/>
    </xf>
    <xf numFmtId="0" fontId="4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center"/>
    </xf>
    <xf numFmtId="0" fontId="31" fillId="17" borderId="2" xfId="0" applyFont="1" applyFill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right"/>
    </xf>
    <xf numFmtId="0" fontId="42" fillId="0" borderId="2" xfId="0" applyFont="1" applyBorder="1" applyAlignment="1">
      <alignment vertical="center" wrapText="1"/>
    </xf>
    <xf numFmtId="49" fontId="28" fillId="0" borderId="2" xfId="0" applyNumberFormat="1" applyFont="1" applyBorder="1" applyAlignment="1">
      <alignment horizontal="left" indent="6"/>
    </xf>
    <xf numFmtId="0" fontId="47" fillId="17" borderId="2" xfId="0" applyFont="1" applyFill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</cellXfs>
  <cellStyles count="8">
    <cellStyle name="Euro" xfId="5"/>
    <cellStyle name="Excel Built-in Normal" xfId="1"/>
    <cellStyle name="Lien hypertexte" xfId="3" builtinId="8"/>
    <cellStyle name="Milliers" xfId="2" builtinId="3"/>
    <cellStyle name="Monétaire 2" xfId="6"/>
    <cellStyle name="Normal" xfId="0" builtinId="0"/>
    <cellStyle name="Normal 2" xfId="7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31</xdr:row>
      <xdr:rowOff>1</xdr:rowOff>
    </xdr:from>
    <xdr:ext cx="7010400" cy="25673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8580" y="11559541"/>
          <a:ext cx="7010400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05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21</xdr:col>
      <xdr:colOff>556260</xdr:colOff>
      <xdr:row>31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8432780" y="27934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/LEADER_2014-2020/2_MODELE_DOCS_Dossier_LEADER_2014-2020/0_Annexe_projetXXX_Dev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PJDemande"/>
      <sheetName val="Plan de fin"/>
      <sheetName val="Récap Devis"/>
    </sheetNames>
    <sheetDataSet>
      <sheetData sheetId="0">
        <row r="1">
          <cell r="F1" t="str">
            <v>XX/XX/XX</v>
          </cell>
        </row>
        <row r="2">
          <cell r="A2" t="str">
            <v>(Titre projet )</v>
          </cell>
        </row>
      </sheetData>
      <sheetData sheetId="1">
        <row r="2">
          <cell r="B2" t="str">
            <v>(Nom Maitre d'ouvrage)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5"/>
  <sheetViews>
    <sheetView tabSelected="1" topLeftCell="A25" workbookViewId="0">
      <selection activeCell="F33" sqref="A33:F55"/>
    </sheetView>
  </sheetViews>
  <sheetFormatPr baseColWidth="10" defaultColWidth="11.5546875" defaultRowHeight="13.8"/>
  <cols>
    <col min="1" max="1" width="43.6640625" style="13" customWidth="1"/>
    <col min="2" max="2" width="15.5546875" style="17" customWidth="1"/>
    <col min="3" max="3" width="9.33203125" style="134" customWidth="1"/>
    <col min="4" max="4" width="9.33203125" style="17" customWidth="1"/>
    <col min="5" max="5" width="10.5546875" style="17" customWidth="1"/>
    <col min="6" max="6" width="12.44140625" style="123" customWidth="1"/>
    <col min="7" max="65" width="11.5546875" style="124"/>
    <col min="66" max="16384" width="11.5546875" style="125"/>
  </cols>
  <sheetData>
    <row r="1" spans="1:65" ht="22.95" customHeight="1">
      <c r="A1" s="242" t="s">
        <v>41</v>
      </c>
      <c r="B1" s="243"/>
      <c r="C1" s="244"/>
      <c r="D1" s="245"/>
      <c r="E1" s="246" t="s">
        <v>107</v>
      </c>
      <c r="F1" s="247" t="s">
        <v>3</v>
      </c>
    </row>
    <row r="2" spans="1:65" ht="27.6" customHeight="1">
      <c r="A2" s="248" t="s">
        <v>42</v>
      </c>
      <c r="B2" s="249"/>
      <c r="C2" s="250"/>
      <c r="D2" s="251"/>
      <c r="E2" s="252" t="s">
        <v>90</v>
      </c>
      <c r="F2" s="283" t="s">
        <v>178</v>
      </c>
    </row>
    <row r="3" spans="1:65" ht="18.600000000000001" customHeight="1">
      <c r="A3" s="253" t="s">
        <v>26</v>
      </c>
      <c r="B3" s="254" t="s">
        <v>3</v>
      </c>
      <c r="C3" s="254" t="s">
        <v>3</v>
      </c>
      <c r="D3" s="255" t="s">
        <v>3</v>
      </c>
      <c r="E3" s="256" t="s">
        <v>43</v>
      </c>
      <c r="F3" s="257"/>
      <c r="H3" s="126" t="s">
        <v>6</v>
      </c>
    </row>
    <row r="4" spans="1:65" s="130" customFormat="1" ht="41.4">
      <c r="A4" s="127" t="s">
        <v>16</v>
      </c>
      <c r="B4" s="127" t="s">
        <v>9</v>
      </c>
      <c r="C4" s="127" t="s">
        <v>0</v>
      </c>
      <c r="D4" s="128" t="s">
        <v>91</v>
      </c>
      <c r="E4" s="120" t="s">
        <v>1</v>
      </c>
      <c r="F4" s="136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</row>
    <row r="5" spans="1:65" s="130" customFormat="1">
      <c r="A5" s="258" t="s">
        <v>29</v>
      </c>
      <c r="B5" s="259"/>
      <c r="C5" s="259"/>
      <c r="D5" s="260"/>
      <c r="E5" s="259"/>
      <c r="F5" s="261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</row>
    <row r="6" spans="1:65" ht="26.4" customHeight="1">
      <c r="A6" s="262" t="s">
        <v>92</v>
      </c>
      <c r="B6" s="263" t="s">
        <v>10</v>
      </c>
      <c r="C6" s="264" t="s">
        <v>2</v>
      </c>
      <c r="D6" s="265" t="s">
        <v>2</v>
      </c>
      <c r="E6" s="265" t="s">
        <v>2</v>
      </c>
      <c r="F6" s="266"/>
      <c r="I6" s="131"/>
    </row>
    <row r="7" spans="1:65" ht="16.95" customHeight="1">
      <c r="A7" s="267" t="s">
        <v>4</v>
      </c>
      <c r="B7" s="268" t="s">
        <v>10</v>
      </c>
      <c r="C7" s="264" t="s">
        <v>2</v>
      </c>
      <c r="D7" s="265" t="s">
        <v>2</v>
      </c>
      <c r="E7" s="265" t="s">
        <v>2</v>
      </c>
      <c r="F7" s="266"/>
    </row>
    <row r="8" spans="1:65" ht="16.95" customHeight="1">
      <c r="A8" s="267" t="s">
        <v>95</v>
      </c>
      <c r="B8" s="268" t="s">
        <v>10</v>
      </c>
      <c r="C8" s="264" t="s">
        <v>2</v>
      </c>
      <c r="D8" s="265" t="s">
        <v>2</v>
      </c>
      <c r="E8" s="265" t="s">
        <v>2</v>
      </c>
      <c r="F8" s="266"/>
    </row>
    <row r="9" spans="1:65">
      <c r="A9" s="269" t="s">
        <v>88</v>
      </c>
      <c r="B9" s="268" t="s">
        <v>10</v>
      </c>
      <c r="C9" s="264" t="s">
        <v>2</v>
      </c>
      <c r="D9" s="265" t="s">
        <v>2</v>
      </c>
      <c r="E9" s="265" t="s">
        <v>2</v>
      </c>
      <c r="F9" s="266"/>
    </row>
    <row r="10" spans="1:65" ht="15" customHeight="1">
      <c r="A10" s="269" t="s">
        <v>96</v>
      </c>
      <c r="B10" s="268" t="s">
        <v>3</v>
      </c>
      <c r="C10" s="264" t="s">
        <v>2</v>
      </c>
      <c r="D10" s="265" t="s">
        <v>2</v>
      </c>
      <c r="E10" s="265" t="s">
        <v>2</v>
      </c>
      <c r="F10" s="266"/>
    </row>
    <row r="11" spans="1:65" ht="39.6" customHeight="1">
      <c r="A11" s="262" t="s">
        <v>164</v>
      </c>
      <c r="B11" s="268" t="s">
        <v>10</v>
      </c>
      <c r="C11" s="270" t="s">
        <v>2</v>
      </c>
      <c r="D11" s="271" t="s">
        <v>2</v>
      </c>
      <c r="E11" s="271" t="s">
        <v>2</v>
      </c>
      <c r="F11" s="272"/>
    </row>
    <row r="12" spans="1:65" ht="27" customHeight="1">
      <c r="A12" s="262" t="s">
        <v>163</v>
      </c>
      <c r="B12" s="268" t="s">
        <v>10</v>
      </c>
      <c r="C12" s="270" t="s">
        <v>2</v>
      </c>
      <c r="D12" s="265" t="s">
        <v>2</v>
      </c>
      <c r="E12" s="265" t="s">
        <v>2</v>
      </c>
      <c r="F12" s="266"/>
    </row>
    <row r="13" spans="1:65" ht="26.4" customHeight="1">
      <c r="A13" s="273" t="s">
        <v>104</v>
      </c>
      <c r="B13" s="285" t="s">
        <v>162</v>
      </c>
      <c r="C13" s="274" t="s">
        <v>3</v>
      </c>
      <c r="D13" s="275" t="s">
        <v>3</v>
      </c>
      <c r="E13" s="275" t="s">
        <v>3</v>
      </c>
      <c r="F13" s="286"/>
    </row>
    <row r="14" spans="1:65" ht="27.6">
      <c r="A14" s="276" t="s">
        <v>159</v>
      </c>
      <c r="B14" s="285"/>
      <c r="C14" s="264" t="s">
        <v>2</v>
      </c>
      <c r="D14" s="265" t="s">
        <v>2</v>
      </c>
      <c r="E14" s="265" t="s">
        <v>2</v>
      </c>
      <c r="F14" s="286"/>
    </row>
    <row r="15" spans="1:65" ht="27.6">
      <c r="A15" s="276" t="s">
        <v>160</v>
      </c>
      <c r="B15" s="285"/>
      <c r="C15" s="264" t="s">
        <v>2</v>
      </c>
      <c r="D15" s="265" t="s">
        <v>2</v>
      </c>
      <c r="E15" s="265" t="s">
        <v>2</v>
      </c>
      <c r="F15" s="286"/>
    </row>
    <row r="16" spans="1:65" ht="27.6">
      <c r="A16" s="276" t="s">
        <v>161</v>
      </c>
      <c r="B16" s="285"/>
      <c r="C16" s="264" t="s">
        <v>2</v>
      </c>
      <c r="D16" s="265" t="s">
        <v>2</v>
      </c>
      <c r="E16" s="265" t="s">
        <v>2</v>
      </c>
      <c r="F16" s="286"/>
    </row>
    <row r="17" spans="1:65" s="133" customFormat="1" ht="20.399999999999999" customHeight="1">
      <c r="A17" s="277" t="s">
        <v>11</v>
      </c>
      <c r="B17" s="268"/>
      <c r="C17" s="264"/>
      <c r="D17" s="265"/>
      <c r="E17" s="265"/>
      <c r="F17" s="266"/>
      <c r="G17" s="124"/>
      <c r="H17" s="132" t="s">
        <v>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</row>
    <row r="18" spans="1:65" ht="18" customHeight="1">
      <c r="A18" s="269" t="s">
        <v>100</v>
      </c>
      <c r="B18" s="268"/>
      <c r="C18" s="264" t="s">
        <v>2</v>
      </c>
      <c r="D18" s="265" t="s">
        <v>2</v>
      </c>
      <c r="E18" s="265" t="s">
        <v>2</v>
      </c>
      <c r="F18" s="266"/>
      <c r="H18" s="132" t="s">
        <v>3</v>
      </c>
    </row>
    <row r="19" spans="1:65">
      <c r="A19" s="269" t="s">
        <v>98</v>
      </c>
      <c r="B19" s="268"/>
      <c r="C19" s="264" t="s">
        <v>2</v>
      </c>
      <c r="D19" s="265" t="s">
        <v>2</v>
      </c>
      <c r="E19" s="265" t="s">
        <v>2</v>
      </c>
      <c r="F19" s="266"/>
    </row>
    <row r="20" spans="1:65" ht="16.95" customHeight="1">
      <c r="A20" s="269" t="s">
        <v>101</v>
      </c>
      <c r="B20" s="268"/>
      <c r="C20" s="264" t="s">
        <v>2</v>
      </c>
      <c r="D20" s="265" t="s">
        <v>2</v>
      </c>
      <c r="E20" s="265" t="s">
        <v>2</v>
      </c>
      <c r="F20" s="266"/>
    </row>
    <row r="21" spans="1:65" ht="26.4">
      <c r="A21" s="269" t="s">
        <v>14</v>
      </c>
      <c r="B21" s="284" t="s">
        <v>105</v>
      </c>
      <c r="C21" s="264" t="s">
        <v>2</v>
      </c>
      <c r="D21" s="265" t="s">
        <v>2</v>
      </c>
      <c r="E21" s="265" t="s">
        <v>2</v>
      </c>
      <c r="F21" s="266"/>
    </row>
    <row r="22" spans="1:65" ht="16.2" customHeight="1">
      <c r="A22" s="269" t="s">
        <v>94</v>
      </c>
      <c r="B22" s="284"/>
      <c r="C22" s="264" t="s">
        <v>2</v>
      </c>
      <c r="D22" s="265" t="s">
        <v>2</v>
      </c>
      <c r="E22" s="265" t="s">
        <v>2</v>
      </c>
      <c r="F22" s="266"/>
    </row>
    <row r="23" spans="1:65" ht="22.2" customHeight="1">
      <c r="A23" s="278" t="s">
        <v>97</v>
      </c>
      <c r="B23" s="279"/>
      <c r="C23" s="264"/>
      <c r="D23" s="265"/>
      <c r="E23" s="265"/>
      <c r="F23" s="266"/>
    </row>
    <row r="24" spans="1:65">
      <c r="A24" s="269" t="s">
        <v>98</v>
      </c>
      <c r="B24" s="268"/>
      <c r="C24" s="264" t="s">
        <v>2</v>
      </c>
      <c r="D24" s="265" t="s">
        <v>2</v>
      </c>
      <c r="E24" s="265" t="s">
        <v>2</v>
      </c>
      <c r="F24" s="266"/>
    </row>
    <row r="25" spans="1:65" ht="26.4">
      <c r="A25" s="280" t="s">
        <v>28</v>
      </c>
      <c r="B25" s="279"/>
      <c r="C25" s="264" t="s">
        <v>2</v>
      </c>
      <c r="D25" s="265" t="s">
        <v>2</v>
      </c>
      <c r="E25" s="265" t="s">
        <v>2</v>
      </c>
      <c r="F25" s="266"/>
      <c r="H25" s="132" t="s">
        <v>3</v>
      </c>
      <c r="BK25" s="125"/>
      <c r="BL25" s="125"/>
      <c r="BM25" s="125"/>
    </row>
    <row r="26" spans="1:65" ht="17.399999999999999" customHeight="1">
      <c r="A26" s="280" t="s">
        <v>27</v>
      </c>
      <c r="B26" s="279"/>
      <c r="C26" s="264" t="s">
        <v>2</v>
      </c>
      <c r="D26" s="265" t="s">
        <v>2</v>
      </c>
      <c r="E26" s="265" t="s">
        <v>2</v>
      </c>
      <c r="F26" s="266"/>
      <c r="H26" s="132" t="s">
        <v>3</v>
      </c>
      <c r="BK26" s="125"/>
      <c r="BL26" s="125"/>
      <c r="BM26" s="125"/>
    </row>
    <row r="27" spans="1:65" ht="26.4">
      <c r="A27" s="280" t="s">
        <v>99</v>
      </c>
      <c r="B27" s="279"/>
      <c r="C27" s="264"/>
      <c r="D27" s="265"/>
      <c r="E27" s="265"/>
      <c r="F27" s="266"/>
      <c r="H27" s="132"/>
      <c r="BK27" s="125"/>
      <c r="BL27" s="125"/>
      <c r="BM27" s="125"/>
    </row>
    <row r="28" spans="1:65">
      <c r="A28" s="280" t="s">
        <v>15</v>
      </c>
      <c r="B28" s="279"/>
      <c r="C28" s="264" t="s">
        <v>2</v>
      </c>
      <c r="D28" s="265" t="s">
        <v>2</v>
      </c>
      <c r="E28" s="265" t="s">
        <v>2</v>
      </c>
      <c r="F28" s="266"/>
      <c r="H28" s="132"/>
      <c r="BK28" s="125"/>
      <c r="BL28" s="125"/>
      <c r="BM28" s="125"/>
    </row>
    <row r="29" spans="1:65" ht="40.200000000000003" customHeight="1">
      <c r="A29" s="281" t="s">
        <v>93</v>
      </c>
      <c r="B29" s="279"/>
      <c r="C29" s="264" t="s">
        <v>2</v>
      </c>
      <c r="D29" s="265" t="s">
        <v>2</v>
      </c>
      <c r="E29" s="265" t="s">
        <v>2</v>
      </c>
      <c r="F29" s="266" t="s">
        <v>89</v>
      </c>
    </row>
    <row r="30" spans="1:65" ht="30.6">
      <c r="A30" s="269" t="s">
        <v>103</v>
      </c>
      <c r="B30" s="282" t="s">
        <v>102</v>
      </c>
      <c r="C30" s="264"/>
      <c r="D30" s="265"/>
      <c r="E30" s="265"/>
      <c r="F30" s="266"/>
    </row>
    <row r="31" spans="1:65" ht="26.4">
      <c r="A31" s="262" t="s">
        <v>12</v>
      </c>
      <c r="B31" s="268" t="s">
        <v>13</v>
      </c>
      <c r="C31" s="270" t="s">
        <v>2</v>
      </c>
      <c r="D31" s="271" t="s">
        <v>2</v>
      </c>
      <c r="E31" s="271" t="s">
        <v>2</v>
      </c>
      <c r="F31" s="266" t="s">
        <v>89</v>
      </c>
    </row>
    <row r="32" spans="1:65" s="13" customFormat="1" ht="28.8" customHeight="1">
      <c r="A32" s="390" t="s">
        <v>176</v>
      </c>
      <c r="B32" s="390"/>
      <c r="C32" s="390"/>
      <c r="D32" s="390"/>
      <c r="E32" s="390"/>
      <c r="F32" s="390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</row>
    <row r="33" spans="1:67">
      <c r="A33" s="391" t="s">
        <v>154</v>
      </c>
      <c r="B33" s="391"/>
      <c r="C33" s="391"/>
      <c r="D33" s="391"/>
      <c r="E33" s="392"/>
      <c r="F33" s="393"/>
    </row>
    <row r="34" spans="1:67" s="135" customFormat="1" ht="27.6" customHeight="1">
      <c r="A34" s="394" t="s">
        <v>155</v>
      </c>
      <c r="B34" s="394"/>
      <c r="C34" s="395"/>
      <c r="D34" s="395"/>
      <c r="E34" s="395"/>
      <c r="F34" s="395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</row>
    <row r="35" spans="1:67" s="239" customFormat="1" ht="69" customHeight="1">
      <c r="A35" s="394" t="s">
        <v>156</v>
      </c>
      <c r="B35" s="394"/>
      <c r="C35" s="396"/>
      <c r="D35" s="396"/>
      <c r="E35" s="396"/>
      <c r="F35" s="396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</row>
    <row r="36" spans="1:67" ht="29.4" customHeight="1">
      <c r="A36" s="397" t="s">
        <v>175</v>
      </c>
      <c r="B36" s="397"/>
      <c r="C36" s="397"/>
      <c r="D36" s="397"/>
      <c r="E36" s="397"/>
      <c r="F36" s="397"/>
    </row>
    <row r="37" spans="1:67" ht="30" customHeight="1">
      <c r="A37" s="398" t="s">
        <v>166</v>
      </c>
      <c r="B37" s="399" t="s">
        <v>10</v>
      </c>
      <c r="C37" s="400" t="s">
        <v>2</v>
      </c>
      <c r="D37" s="401" t="s">
        <v>2</v>
      </c>
      <c r="E37" s="402"/>
      <c r="F37" s="402"/>
      <c r="BL37" s="125"/>
      <c r="BM37" s="125"/>
    </row>
    <row r="38" spans="1:67" ht="18.600000000000001" customHeight="1">
      <c r="A38" s="403" t="s">
        <v>148</v>
      </c>
      <c r="B38" s="399" t="s">
        <v>10</v>
      </c>
      <c r="C38" s="403"/>
      <c r="D38" s="392"/>
      <c r="E38" s="400"/>
      <c r="F38" s="400"/>
      <c r="G38" s="17"/>
      <c r="H38" s="123"/>
      <c r="BN38" s="124"/>
      <c r="BO38" s="124"/>
    </row>
    <row r="39" spans="1:67" ht="18.600000000000001" customHeight="1">
      <c r="A39" s="403" t="s">
        <v>149</v>
      </c>
      <c r="B39" s="399" t="s">
        <v>10</v>
      </c>
      <c r="C39" s="403"/>
      <c r="D39" s="392"/>
      <c r="E39" s="400"/>
      <c r="F39" s="392"/>
      <c r="G39" s="17"/>
      <c r="H39" s="123"/>
      <c r="BN39" s="124"/>
      <c r="BO39" s="124"/>
    </row>
    <row r="40" spans="1:67" ht="18.600000000000001" customHeight="1">
      <c r="A40" s="403" t="s">
        <v>150</v>
      </c>
      <c r="B40" s="403"/>
      <c r="C40" s="403"/>
      <c r="D40" s="392"/>
      <c r="E40" s="400"/>
      <c r="F40" s="392"/>
      <c r="G40" s="233"/>
      <c r="H40" s="234"/>
      <c r="BN40" s="124"/>
      <c r="BO40" s="124"/>
    </row>
    <row r="41" spans="1:67" ht="18.600000000000001" customHeight="1">
      <c r="A41" s="403" t="s">
        <v>151</v>
      </c>
      <c r="B41" s="399" t="s">
        <v>10</v>
      </c>
      <c r="C41" s="403"/>
      <c r="D41" s="392"/>
      <c r="E41" s="400"/>
      <c r="F41" s="392"/>
      <c r="G41" s="233"/>
      <c r="H41" s="234"/>
      <c r="BN41" s="124"/>
      <c r="BO41" s="124"/>
    </row>
    <row r="42" spans="1:67" ht="25.8" customHeight="1">
      <c r="A42" s="404" t="s">
        <v>167</v>
      </c>
      <c r="B42" s="404"/>
      <c r="C42" s="404"/>
      <c r="D42" s="404"/>
      <c r="E42" s="404"/>
      <c r="F42" s="404"/>
    </row>
    <row r="43" spans="1:67" ht="18" customHeight="1">
      <c r="A43" s="403" t="s">
        <v>152</v>
      </c>
      <c r="B43" s="403"/>
      <c r="C43" s="400"/>
      <c r="D43" s="392"/>
      <c r="E43" s="392"/>
      <c r="F43" s="393"/>
    </row>
    <row r="44" spans="1:67" ht="18.600000000000001" customHeight="1">
      <c r="A44" s="403" t="s">
        <v>153</v>
      </c>
      <c r="B44" s="403"/>
      <c r="C44" s="400"/>
      <c r="D44" s="392"/>
      <c r="E44" s="392"/>
      <c r="F44" s="393"/>
    </row>
    <row r="45" spans="1:67" ht="28.8" customHeight="1">
      <c r="A45" s="405" t="s">
        <v>158</v>
      </c>
      <c r="B45" s="405"/>
      <c r="C45" s="406"/>
      <c r="D45" s="400"/>
      <c r="E45" s="392"/>
      <c r="F45" s="393"/>
    </row>
    <row r="46" spans="1:67" s="13" customFormat="1" ht="26.4" customHeight="1">
      <c r="A46" s="405" t="s">
        <v>172</v>
      </c>
      <c r="B46" s="405"/>
      <c r="C46" s="407"/>
      <c r="D46" s="407"/>
      <c r="E46" s="407"/>
      <c r="F46" s="407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</row>
    <row r="47" spans="1:67">
      <c r="A47" s="408" t="s">
        <v>168</v>
      </c>
      <c r="B47" s="392"/>
      <c r="C47" s="400"/>
      <c r="D47" s="392"/>
      <c r="E47" s="392"/>
      <c r="F47" s="393"/>
    </row>
    <row r="48" spans="1:67">
      <c r="A48" s="408" t="s">
        <v>169</v>
      </c>
      <c r="B48" s="392"/>
      <c r="C48" s="400"/>
      <c r="D48" s="392"/>
      <c r="E48" s="392"/>
      <c r="F48" s="393"/>
    </row>
    <row r="49" spans="1:65">
      <c r="A49" s="408" t="s">
        <v>173</v>
      </c>
      <c r="B49" s="392"/>
      <c r="C49" s="400"/>
      <c r="D49" s="392"/>
      <c r="E49" s="392"/>
      <c r="F49" s="393"/>
    </row>
    <row r="50" spans="1:65">
      <c r="A50" s="408" t="s">
        <v>170</v>
      </c>
      <c r="B50" s="392"/>
      <c r="C50" s="400"/>
      <c r="D50" s="392"/>
      <c r="E50" s="392"/>
      <c r="F50" s="393"/>
    </row>
    <row r="51" spans="1:65">
      <c r="A51" s="408" t="s">
        <v>171</v>
      </c>
      <c r="B51" s="392"/>
      <c r="C51" s="400"/>
      <c r="D51" s="392"/>
      <c r="E51" s="392"/>
      <c r="F51" s="393"/>
    </row>
    <row r="52" spans="1:65" s="237" customFormat="1" ht="24.6" customHeight="1">
      <c r="A52" s="409" t="s">
        <v>157</v>
      </c>
      <c r="B52" s="409"/>
      <c r="C52" s="409"/>
      <c r="D52" s="409"/>
      <c r="E52" s="409"/>
      <c r="F52" s="409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</row>
    <row r="53" spans="1:65" s="241" customFormat="1" ht="18" customHeight="1">
      <c r="A53" s="410" t="s">
        <v>174</v>
      </c>
      <c r="B53" s="410"/>
      <c r="C53" s="411"/>
      <c r="D53" s="412"/>
      <c r="E53" s="392"/>
      <c r="F53" s="393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</row>
    <row r="54" spans="1:65" s="241" customFormat="1" ht="18" customHeight="1">
      <c r="A54" s="410" t="s">
        <v>165</v>
      </c>
      <c r="B54" s="410"/>
      <c r="C54" s="411"/>
      <c r="D54" s="412"/>
      <c r="E54" s="392"/>
      <c r="F54" s="393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</row>
    <row r="55" spans="1:65" s="241" customFormat="1" ht="58.2" customHeight="1">
      <c r="A55" s="413" t="s">
        <v>177</v>
      </c>
      <c r="B55" s="413"/>
      <c r="C55" s="411"/>
      <c r="D55" s="412"/>
      <c r="E55" s="392"/>
      <c r="F55" s="393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</row>
  </sheetData>
  <mergeCells count="15">
    <mergeCell ref="B21:B22"/>
    <mergeCell ref="B13:B16"/>
    <mergeCell ref="F13:F16"/>
    <mergeCell ref="A32:F32"/>
    <mergeCell ref="A36:F36"/>
    <mergeCell ref="A55:B55"/>
    <mergeCell ref="A45:B45"/>
    <mergeCell ref="A53:B53"/>
    <mergeCell ref="A54:B54"/>
    <mergeCell ref="A46:B46"/>
    <mergeCell ref="A42:F42"/>
    <mergeCell ref="A52:F52"/>
    <mergeCell ref="A33:D33"/>
    <mergeCell ref="A34:B34"/>
    <mergeCell ref="A35:B3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5" fitToHeight="4" orientation="portrait" r:id="rId1"/>
  <headerFooter>
    <oddHeader>&amp;C&amp;"-,Gras"Liste des pièces justificatives à transmettre au GAL</oddHeader>
    <oddFooter>&amp;LAAP Tourisme du GAL Coeur d'Hérault&amp;RLEADER 2014-2020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0"/>
  <sheetViews>
    <sheetView zoomScale="70" zoomScaleNormal="70" workbookViewId="0">
      <selection activeCell="A33" sqref="A33:P39"/>
    </sheetView>
  </sheetViews>
  <sheetFormatPr baseColWidth="10" defaultColWidth="11.5546875" defaultRowHeight="13.8"/>
  <cols>
    <col min="1" max="1" width="32.44140625" style="4" customWidth="1"/>
    <col min="2" max="2" width="12.6640625" style="3" customWidth="1"/>
    <col min="3" max="3" width="11.88671875" style="3" customWidth="1"/>
    <col min="4" max="4" width="12.88671875" style="10" customWidth="1"/>
    <col min="5" max="5" width="13.33203125" style="4" customWidth="1"/>
    <col min="6" max="6" width="9" style="5" customWidth="1"/>
    <col min="7" max="7" width="11.88671875" style="4" customWidth="1"/>
    <col min="8" max="8" width="7" style="4" customWidth="1"/>
    <col min="9" max="9" width="11.88671875" style="4" customWidth="1"/>
    <col min="10" max="10" width="14.21875" style="4" customWidth="1"/>
    <col min="11" max="11" width="13.33203125" style="4" customWidth="1"/>
    <col min="12" max="12" width="10.6640625" style="5" customWidth="1"/>
    <col min="13" max="13" width="11.5546875" style="4" customWidth="1"/>
    <col min="14" max="14" width="6.33203125" style="4" customWidth="1"/>
    <col min="15" max="15" width="10.33203125" style="4" customWidth="1"/>
    <col min="16" max="16" width="14.33203125" style="4" customWidth="1"/>
    <col min="17" max="17" width="13.44140625" style="4" customWidth="1"/>
    <col min="18" max="19" width="11.5546875" style="4"/>
    <col min="20" max="20" width="7.5546875" style="4" customWidth="1"/>
    <col min="21" max="21" width="10.44140625" style="4" customWidth="1"/>
    <col min="22" max="22" width="13.88671875" style="4" customWidth="1"/>
    <col min="23" max="23" width="24.109375" style="4" customWidth="1"/>
    <col min="24" max="16384" width="11.5546875" style="4"/>
  </cols>
  <sheetData>
    <row r="1" spans="1:22" ht="18.600000000000001" thickBot="1">
      <c r="A1" s="208" t="str">
        <f>'[1]Plan de fin'!B2</f>
        <v>(Nom Maitre d'ouvrage)</v>
      </c>
      <c r="B1" s="160"/>
      <c r="C1" s="161"/>
      <c r="D1" s="208" t="str">
        <f>[1]ListePJDemande!A2</f>
        <v>(Titre projet )</v>
      </c>
      <c r="E1" s="145"/>
      <c r="F1" s="144"/>
      <c r="G1" s="145"/>
      <c r="H1" s="145"/>
      <c r="I1" s="145"/>
      <c r="J1" s="332"/>
      <c r="K1" s="333" t="s">
        <v>179</v>
      </c>
      <c r="L1" s="334"/>
      <c r="M1" s="334"/>
      <c r="N1" s="335"/>
      <c r="O1" s="221" t="str">
        <f>[1]ListePJDemande!F1</f>
        <v>XX/XX/XX</v>
      </c>
      <c r="P1" s="5"/>
    </row>
    <row r="2" spans="1:22" ht="18.600000000000001" thickBot="1">
      <c r="A2" s="213"/>
      <c r="B2" s="214"/>
      <c r="C2" s="215"/>
      <c r="D2" s="217"/>
      <c r="E2" s="219"/>
      <c r="F2" s="220"/>
      <c r="G2" s="220"/>
      <c r="H2" s="220"/>
      <c r="I2" s="216"/>
      <c r="J2" s="216"/>
      <c r="K2" s="218"/>
    </row>
    <row r="3" spans="1:22" ht="14.4" thickBot="1">
      <c r="B3" s="324" t="s">
        <v>82</v>
      </c>
      <c r="C3" s="325"/>
      <c r="D3" s="224"/>
      <c r="E3" s="336" t="s">
        <v>108</v>
      </c>
      <c r="F3" s="337"/>
      <c r="G3" s="337"/>
      <c r="H3" s="337"/>
      <c r="I3" s="337"/>
      <c r="J3" s="338"/>
      <c r="K3" s="326" t="s">
        <v>180</v>
      </c>
      <c r="L3" s="327"/>
      <c r="M3" s="327"/>
      <c r="N3" s="327"/>
      <c r="O3" s="327"/>
      <c r="P3" s="328"/>
      <c r="Q3" s="329" t="s">
        <v>143</v>
      </c>
      <c r="R3" s="330"/>
      <c r="S3" s="330"/>
      <c r="T3" s="330"/>
      <c r="U3" s="330"/>
      <c r="V3" s="331"/>
    </row>
    <row r="4" spans="1:22" ht="55.2">
      <c r="A4" s="339" t="s">
        <v>144</v>
      </c>
      <c r="B4" s="101" t="s">
        <v>8</v>
      </c>
      <c r="C4" s="102" t="s">
        <v>83</v>
      </c>
      <c r="D4" s="225" t="s">
        <v>112</v>
      </c>
      <c r="E4" s="222" t="s">
        <v>113</v>
      </c>
      <c r="F4" s="149" t="s">
        <v>115</v>
      </c>
      <c r="G4" s="150" t="s">
        <v>109</v>
      </c>
      <c r="H4" s="151" t="s">
        <v>87</v>
      </c>
      <c r="I4" s="151" t="s">
        <v>110</v>
      </c>
      <c r="J4" s="152" t="s">
        <v>111</v>
      </c>
      <c r="K4" s="153" t="s">
        <v>114</v>
      </c>
      <c r="L4" s="154" t="s">
        <v>115</v>
      </c>
      <c r="M4" s="155" t="s">
        <v>109</v>
      </c>
      <c r="N4" s="156" t="s">
        <v>87</v>
      </c>
      <c r="O4" s="156" t="s">
        <v>110</v>
      </c>
      <c r="P4" s="157" t="s">
        <v>111</v>
      </c>
      <c r="Q4" s="158" t="s">
        <v>113</v>
      </c>
      <c r="R4" s="146" t="s">
        <v>115</v>
      </c>
      <c r="S4" s="147" t="s">
        <v>109</v>
      </c>
      <c r="T4" s="148" t="s">
        <v>87</v>
      </c>
      <c r="U4" s="148" t="s">
        <v>110</v>
      </c>
      <c r="V4" s="159" t="s">
        <v>111</v>
      </c>
    </row>
    <row r="5" spans="1:22">
      <c r="A5" s="99" t="s">
        <v>145</v>
      </c>
      <c r="B5" s="97"/>
      <c r="C5" s="103"/>
      <c r="D5" s="226"/>
      <c r="E5" s="168"/>
      <c r="F5" s="340"/>
      <c r="G5" s="162"/>
      <c r="H5" s="228"/>
      <c r="I5" s="163"/>
      <c r="J5" s="341"/>
      <c r="K5" s="168"/>
      <c r="L5" s="340"/>
      <c r="M5" s="162"/>
      <c r="N5" s="231"/>
      <c r="O5" s="163"/>
      <c r="P5" s="341"/>
      <c r="Q5" s="168"/>
      <c r="R5" s="340"/>
      <c r="S5" s="162"/>
      <c r="T5" s="227"/>
      <c r="U5" s="163"/>
      <c r="V5" s="341"/>
    </row>
    <row r="6" spans="1:22">
      <c r="A6" s="98"/>
      <c r="B6" s="97"/>
      <c r="C6" s="103"/>
      <c r="D6" s="226"/>
      <c r="E6" s="168"/>
      <c r="F6" s="342"/>
      <c r="G6" s="162"/>
      <c r="H6" s="228"/>
      <c r="I6" s="163"/>
      <c r="J6" s="341"/>
      <c r="K6" s="168"/>
      <c r="L6" s="340"/>
      <c r="M6" s="162"/>
      <c r="N6" s="231"/>
      <c r="O6" s="163"/>
      <c r="P6" s="341"/>
      <c r="Q6" s="168"/>
      <c r="R6" s="340"/>
      <c r="S6" s="162"/>
      <c r="T6" s="227"/>
      <c r="U6" s="163"/>
      <c r="V6" s="341"/>
    </row>
    <row r="7" spans="1:22">
      <c r="A7" s="98"/>
      <c r="B7" s="97"/>
      <c r="C7" s="103"/>
      <c r="D7" s="226"/>
      <c r="E7" s="168"/>
      <c r="F7" s="342"/>
      <c r="G7" s="162"/>
      <c r="H7" s="228"/>
      <c r="I7" s="163"/>
      <c r="J7" s="341"/>
      <c r="K7" s="168"/>
      <c r="L7" s="340"/>
      <c r="M7" s="162"/>
      <c r="N7" s="231"/>
      <c r="O7" s="163"/>
      <c r="P7" s="341"/>
      <c r="Q7" s="168"/>
      <c r="R7" s="340"/>
      <c r="S7" s="162"/>
      <c r="T7" s="227"/>
      <c r="U7" s="163"/>
      <c r="V7" s="341"/>
    </row>
    <row r="8" spans="1:22">
      <c r="A8" s="98"/>
      <c r="B8" s="97"/>
      <c r="C8" s="103"/>
      <c r="D8" s="226"/>
      <c r="E8" s="168"/>
      <c r="F8" s="342"/>
      <c r="G8" s="162"/>
      <c r="H8" s="228"/>
      <c r="I8" s="163"/>
      <c r="J8" s="341"/>
      <c r="K8" s="168"/>
      <c r="L8" s="340"/>
      <c r="M8" s="162"/>
      <c r="N8" s="231"/>
      <c r="O8" s="163"/>
      <c r="P8" s="341"/>
      <c r="Q8" s="168"/>
      <c r="R8" s="340"/>
      <c r="S8" s="162"/>
      <c r="T8" s="227"/>
      <c r="U8" s="163"/>
      <c r="V8" s="341"/>
    </row>
    <row r="9" spans="1:22">
      <c r="A9" s="98"/>
      <c r="B9" s="97"/>
      <c r="C9" s="103"/>
      <c r="D9" s="226"/>
      <c r="E9" s="168"/>
      <c r="F9" s="342"/>
      <c r="G9" s="162"/>
      <c r="H9" s="228"/>
      <c r="I9" s="163"/>
      <c r="J9" s="341"/>
      <c r="K9" s="168"/>
      <c r="L9" s="340"/>
      <c r="M9" s="162"/>
      <c r="N9" s="231"/>
      <c r="O9" s="163"/>
      <c r="P9" s="341"/>
      <c r="Q9" s="168"/>
      <c r="R9" s="340"/>
      <c r="S9" s="162"/>
      <c r="T9" s="227"/>
      <c r="U9" s="163"/>
      <c r="V9" s="341"/>
    </row>
    <row r="10" spans="1:22">
      <c r="A10" s="98"/>
      <c r="B10" s="97"/>
      <c r="C10" s="103"/>
      <c r="D10" s="226"/>
      <c r="E10" s="168"/>
      <c r="F10" s="342"/>
      <c r="G10" s="162"/>
      <c r="H10" s="228"/>
      <c r="I10" s="163"/>
      <c r="J10" s="341"/>
      <c r="K10" s="168"/>
      <c r="L10" s="340"/>
      <c r="M10" s="162"/>
      <c r="N10" s="231"/>
      <c r="O10" s="163"/>
      <c r="P10" s="341"/>
      <c r="Q10" s="168"/>
      <c r="R10" s="340"/>
      <c r="S10" s="162"/>
      <c r="T10" s="227"/>
      <c r="U10" s="163"/>
      <c r="V10" s="341"/>
    </row>
    <row r="11" spans="1:22">
      <c r="A11" s="98"/>
      <c r="B11" s="97"/>
      <c r="C11" s="103"/>
      <c r="D11" s="226"/>
      <c r="E11" s="168"/>
      <c r="F11" s="342"/>
      <c r="G11" s="162"/>
      <c r="H11" s="228"/>
      <c r="I11" s="163"/>
      <c r="J11" s="341"/>
      <c r="K11" s="168"/>
      <c r="L11" s="340"/>
      <c r="M11" s="162"/>
      <c r="N11" s="231"/>
      <c r="O11" s="163"/>
      <c r="P11" s="341"/>
      <c r="Q11" s="168"/>
      <c r="R11" s="340"/>
      <c r="S11" s="162"/>
      <c r="T11" s="227"/>
      <c r="U11" s="163"/>
      <c r="V11" s="341"/>
    </row>
    <row r="12" spans="1:22">
      <c r="A12" s="98"/>
      <c r="B12" s="97"/>
      <c r="C12" s="103"/>
      <c r="D12" s="226"/>
      <c r="E12" s="168"/>
      <c r="F12" s="342"/>
      <c r="G12" s="162"/>
      <c r="H12" s="228"/>
      <c r="I12" s="163"/>
      <c r="J12" s="341"/>
      <c r="K12" s="168"/>
      <c r="L12" s="340"/>
      <c r="M12" s="162"/>
      <c r="N12" s="231"/>
      <c r="O12" s="163"/>
      <c r="P12" s="341"/>
      <c r="Q12" s="168"/>
      <c r="R12" s="340"/>
      <c r="S12" s="162"/>
      <c r="T12" s="227"/>
      <c r="U12" s="163"/>
      <c r="V12" s="341"/>
    </row>
    <row r="13" spans="1:22">
      <c r="A13" s="99" t="s">
        <v>146</v>
      </c>
      <c r="B13" s="97"/>
      <c r="C13" s="103"/>
      <c r="D13" s="226"/>
      <c r="E13" s="168"/>
      <c r="F13" s="342"/>
      <c r="G13" s="162"/>
      <c r="H13" s="228"/>
      <c r="I13" s="163"/>
      <c r="J13" s="341"/>
      <c r="K13" s="168"/>
      <c r="L13" s="340"/>
      <c r="M13" s="162"/>
      <c r="N13" s="231"/>
      <c r="O13" s="163"/>
      <c r="P13" s="341"/>
      <c r="Q13" s="168"/>
      <c r="R13" s="340"/>
      <c r="S13" s="162"/>
      <c r="T13" s="227"/>
      <c r="U13" s="163"/>
      <c r="V13" s="341"/>
    </row>
    <row r="14" spans="1:22">
      <c r="A14" s="98"/>
      <c r="B14" s="97"/>
      <c r="C14" s="103"/>
      <c r="D14" s="226"/>
      <c r="E14" s="168"/>
      <c r="F14" s="342"/>
      <c r="G14" s="162"/>
      <c r="H14" s="228"/>
      <c r="I14" s="163"/>
      <c r="J14" s="341"/>
      <c r="K14" s="168"/>
      <c r="L14" s="340"/>
      <c r="M14" s="162"/>
      <c r="N14" s="231"/>
      <c r="O14" s="163"/>
      <c r="P14" s="341"/>
      <c r="Q14" s="168"/>
      <c r="R14" s="340"/>
      <c r="S14" s="162"/>
      <c r="T14" s="227"/>
      <c r="U14" s="163"/>
      <c r="V14" s="341"/>
    </row>
    <row r="15" spans="1:22">
      <c r="A15" s="98"/>
      <c r="B15" s="97"/>
      <c r="C15" s="103"/>
      <c r="D15" s="226"/>
      <c r="E15" s="168"/>
      <c r="F15" s="342"/>
      <c r="G15" s="162"/>
      <c r="H15" s="228"/>
      <c r="I15" s="163"/>
      <c r="J15" s="341"/>
      <c r="K15" s="168"/>
      <c r="L15" s="340"/>
      <c r="M15" s="162"/>
      <c r="N15" s="231"/>
      <c r="O15" s="163"/>
      <c r="P15" s="341"/>
      <c r="Q15" s="168"/>
      <c r="R15" s="340"/>
      <c r="S15" s="162"/>
      <c r="T15" s="227"/>
      <c r="U15" s="163"/>
      <c r="V15" s="341"/>
    </row>
    <row r="16" spans="1:22">
      <c r="A16" s="98"/>
      <c r="B16" s="97"/>
      <c r="C16" s="103"/>
      <c r="D16" s="226"/>
      <c r="E16" s="168"/>
      <c r="F16" s="342"/>
      <c r="G16" s="162"/>
      <c r="H16" s="228"/>
      <c r="I16" s="163"/>
      <c r="J16" s="341"/>
      <c r="K16" s="168"/>
      <c r="L16" s="340"/>
      <c r="M16" s="162"/>
      <c r="N16" s="231"/>
      <c r="O16" s="163"/>
      <c r="P16" s="341"/>
      <c r="Q16" s="168"/>
      <c r="R16" s="340"/>
      <c r="S16" s="162"/>
      <c r="T16" s="227"/>
      <c r="U16" s="163"/>
      <c r="V16" s="341"/>
    </row>
    <row r="17" spans="1:22">
      <c r="A17" s="98"/>
      <c r="B17" s="97"/>
      <c r="C17" s="103"/>
      <c r="D17" s="226"/>
      <c r="E17" s="168"/>
      <c r="F17" s="342"/>
      <c r="G17" s="162"/>
      <c r="H17" s="228"/>
      <c r="I17" s="163"/>
      <c r="J17" s="341"/>
      <c r="K17" s="168"/>
      <c r="L17" s="340"/>
      <c r="M17" s="162"/>
      <c r="N17" s="231"/>
      <c r="O17" s="163"/>
      <c r="P17" s="341"/>
      <c r="Q17" s="168"/>
      <c r="R17" s="340"/>
      <c r="S17" s="162"/>
      <c r="T17" s="227"/>
      <c r="U17" s="163"/>
      <c r="V17" s="341"/>
    </row>
    <row r="18" spans="1:22">
      <c r="A18" s="98"/>
      <c r="B18" s="97"/>
      <c r="C18" s="103"/>
      <c r="D18" s="226"/>
      <c r="E18" s="168"/>
      <c r="F18" s="342"/>
      <c r="G18" s="162"/>
      <c r="H18" s="228"/>
      <c r="I18" s="163"/>
      <c r="J18" s="341"/>
      <c r="K18" s="168"/>
      <c r="L18" s="340"/>
      <c r="M18" s="162"/>
      <c r="N18" s="231"/>
      <c r="O18" s="163"/>
      <c r="P18" s="341"/>
      <c r="Q18" s="168"/>
      <c r="R18" s="340"/>
      <c r="S18" s="162"/>
      <c r="T18" s="227"/>
      <c r="U18" s="163"/>
      <c r="V18" s="341"/>
    </row>
    <row r="19" spans="1:22">
      <c r="A19" s="98"/>
      <c r="B19" s="97"/>
      <c r="C19" s="103"/>
      <c r="D19" s="226"/>
      <c r="E19" s="168"/>
      <c r="F19" s="342"/>
      <c r="G19" s="162"/>
      <c r="H19" s="228"/>
      <c r="I19" s="163"/>
      <c r="J19" s="341"/>
      <c r="K19" s="168"/>
      <c r="L19" s="340"/>
      <c r="M19" s="162"/>
      <c r="N19" s="231"/>
      <c r="O19" s="163"/>
      <c r="P19" s="341"/>
      <c r="Q19" s="168"/>
      <c r="R19" s="340"/>
      <c r="S19" s="162"/>
      <c r="T19" s="227"/>
      <c r="U19" s="163"/>
      <c r="V19" s="341"/>
    </row>
    <row r="20" spans="1:22">
      <c r="A20" s="98"/>
      <c r="B20" s="97"/>
      <c r="C20" s="103"/>
      <c r="D20" s="226"/>
      <c r="E20" s="168"/>
      <c r="F20" s="342"/>
      <c r="G20" s="162"/>
      <c r="H20" s="228"/>
      <c r="I20" s="163"/>
      <c r="J20" s="341"/>
      <c r="K20" s="168"/>
      <c r="L20" s="340"/>
      <c r="M20" s="162"/>
      <c r="N20" s="231"/>
      <c r="O20" s="163"/>
      <c r="P20" s="341"/>
      <c r="Q20" s="168"/>
      <c r="R20" s="340"/>
      <c r="S20" s="162"/>
      <c r="T20" s="227"/>
      <c r="U20" s="163"/>
      <c r="V20" s="341"/>
    </row>
    <row r="21" spans="1:22" s="347" customFormat="1">
      <c r="A21" s="100" t="s">
        <v>181</v>
      </c>
      <c r="B21" s="97" t="s">
        <v>3</v>
      </c>
      <c r="C21" s="103"/>
      <c r="D21" s="343"/>
      <c r="E21" s="168"/>
      <c r="F21" s="340"/>
      <c r="G21" s="344"/>
      <c r="H21" s="345"/>
      <c r="I21" s="346"/>
      <c r="J21" s="341"/>
      <c r="K21" s="168"/>
      <c r="L21" s="340"/>
      <c r="M21" s="162"/>
      <c r="N21" s="231"/>
      <c r="O21" s="163"/>
      <c r="P21" s="341"/>
      <c r="Q21" s="168"/>
      <c r="R21" s="340"/>
      <c r="S21" s="162"/>
      <c r="T21" s="227"/>
      <c r="U21" s="163"/>
      <c r="V21" s="341"/>
    </row>
    <row r="22" spans="1:22">
      <c r="A22" s="98"/>
      <c r="B22" s="97"/>
      <c r="C22" s="103"/>
      <c r="D22" s="226"/>
      <c r="E22" s="168" t="s">
        <v>3</v>
      </c>
      <c r="F22" s="340" t="s">
        <v>3</v>
      </c>
      <c r="G22" s="162" t="s">
        <v>3</v>
      </c>
      <c r="H22" s="228"/>
      <c r="I22" s="163"/>
      <c r="J22" s="341"/>
      <c r="K22" s="168"/>
      <c r="L22" s="340"/>
      <c r="M22" s="162"/>
      <c r="N22" s="231"/>
      <c r="O22" s="163"/>
      <c r="P22" s="341"/>
      <c r="Q22" s="168"/>
      <c r="R22" s="340"/>
      <c r="S22" s="162"/>
      <c r="T22" s="227"/>
      <c r="U22" s="163"/>
      <c r="V22" s="341"/>
    </row>
    <row r="23" spans="1:22">
      <c r="A23" s="98"/>
      <c r="B23" s="97"/>
      <c r="C23" s="103"/>
      <c r="D23" s="226"/>
      <c r="E23" s="223"/>
      <c r="F23" s="348"/>
      <c r="G23" s="164"/>
      <c r="H23" s="229"/>
      <c r="I23" s="165"/>
      <c r="J23" s="341"/>
      <c r="K23" s="168"/>
      <c r="L23" s="340"/>
      <c r="M23" s="162"/>
      <c r="N23" s="231"/>
      <c r="O23" s="163"/>
      <c r="P23" s="341"/>
      <c r="Q23" s="168"/>
      <c r="R23" s="340"/>
      <c r="S23" s="162"/>
      <c r="T23" s="227"/>
      <c r="U23" s="163"/>
      <c r="V23" s="341"/>
    </row>
    <row r="24" spans="1:22">
      <c r="A24" s="98"/>
      <c r="B24" s="97"/>
      <c r="C24" s="103"/>
      <c r="D24" s="226"/>
      <c r="E24" s="168"/>
      <c r="F24" s="342"/>
      <c r="G24" s="162"/>
      <c r="H24" s="228"/>
      <c r="I24" s="163"/>
      <c r="J24" s="341"/>
      <c r="K24" s="168"/>
      <c r="L24" s="340"/>
      <c r="M24" s="162"/>
      <c r="N24" s="231"/>
      <c r="O24" s="163"/>
      <c r="P24" s="341"/>
      <c r="Q24" s="168"/>
      <c r="R24" s="340"/>
      <c r="S24" s="162"/>
      <c r="T24" s="227"/>
      <c r="U24" s="163"/>
      <c r="V24" s="341"/>
    </row>
    <row r="25" spans="1:22" s="347" customFormat="1">
      <c r="A25" s="99" t="s">
        <v>147</v>
      </c>
      <c r="B25" s="97" t="s">
        <v>3</v>
      </c>
      <c r="C25" s="103"/>
      <c r="D25" s="343"/>
      <c r="E25" s="168"/>
      <c r="F25" s="340"/>
      <c r="G25" s="344"/>
      <c r="H25" s="345"/>
      <c r="I25" s="346"/>
      <c r="J25" s="341"/>
      <c r="K25" s="168"/>
      <c r="L25" s="340"/>
      <c r="M25" s="162"/>
      <c r="N25" s="231"/>
      <c r="O25" s="163"/>
      <c r="P25" s="341"/>
      <c r="Q25" s="168"/>
      <c r="R25" s="340"/>
      <c r="S25" s="162"/>
      <c r="T25" s="227"/>
      <c r="U25" s="163"/>
      <c r="V25" s="341"/>
    </row>
    <row r="26" spans="1:22" s="347" customFormat="1">
      <c r="A26" s="349"/>
      <c r="B26" s="97"/>
      <c r="C26" s="103"/>
      <c r="D26" s="226"/>
      <c r="E26" s="350"/>
      <c r="F26" s="351"/>
      <c r="G26" s="352"/>
      <c r="H26" s="353"/>
      <c r="I26" s="354"/>
      <c r="J26" s="355"/>
      <c r="K26" s="350"/>
      <c r="L26" s="351"/>
      <c r="M26" s="356"/>
      <c r="N26" s="357"/>
      <c r="O26" s="358"/>
      <c r="P26" s="355"/>
      <c r="Q26" s="350"/>
      <c r="R26" s="351"/>
      <c r="S26" s="356"/>
      <c r="T26" s="359"/>
      <c r="U26" s="358"/>
      <c r="V26" s="355"/>
    </row>
    <row r="27" spans="1:22" s="347" customFormat="1">
      <c r="A27" s="349"/>
      <c r="B27" s="97"/>
      <c r="C27" s="103"/>
      <c r="D27" s="226"/>
      <c r="E27" s="350"/>
      <c r="F27" s="351"/>
      <c r="G27" s="352"/>
      <c r="H27" s="353"/>
      <c r="I27" s="354"/>
      <c r="J27" s="355"/>
      <c r="K27" s="350"/>
      <c r="L27" s="351"/>
      <c r="M27" s="356"/>
      <c r="N27" s="357"/>
      <c r="O27" s="358"/>
      <c r="P27" s="355"/>
      <c r="Q27" s="350"/>
      <c r="R27" s="351"/>
      <c r="S27" s="356"/>
      <c r="T27" s="359"/>
      <c r="U27" s="358"/>
      <c r="V27" s="355"/>
    </row>
    <row r="28" spans="1:22" s="347" customFormat="1">
      <c r="A28" s="349"/>
      <c r="B28" s="97"/>
      <c r="C28" s="103"/>
      <c r="D28" s="226"/>
      <c r="E28" s="350"/>
      <c r="F28" s="351"/>
      <c r="G28" s="352"/>
      <c r="H28" s="353"/>
      <c r="I28" s="354"/>
      <c r="J28" s="355"/>
      <c r="K28" s="350"/>
      <c r="L28" s="351"/>
      <c r="M28" s="356"/>
      <c r="N28" s="357"/>
      <c r="O28" s="358"/>
      <c r="P28" s="355"/>
      <c r="Q28" s="350"/>
      <c r="R28" s="351"/>
      <c r="S28" s="356"/>
      <c r="T28" s="359"/>
      <c r="U28" s="358"/>
      <c r="V28" s="355"/>
    </row>
    <row r="29" spans="1:22" s="347" customFormat="1">
      <c r="A29" s="99" t="s">
        <v>182</v>
      </c>
      <c r="B29" s="97"/>
      <c r="C29" s="103"/>
      <c r="D29" s="226"/>
      <c r="E29" s="350"/>
      <c r="F29" s="351"/>
      <c r="G29" s="352"/>
      <c r="H29" s="353"/>
      <c r="I29" s="354"/>
      <c r="J29" s="355"/>
      <c r="K29" s="350"/>
      <c r="L29" s="351"/>
      <c r="M29" s="356"/>
      <c r="N29" s="357"/>
      <c r="O29" s="358"/>
      <c r="P29" s="355"/>
      <c r="Q29" s="350"/>
      <c r="R29" s="351"/>
      <c r="S29" s="356"/>
      <c r="T29" s="359"/>
      <c r="U29" s="358"/>
      <c r="V29" s="355"/>
    </row>
    <row r="30" spans="1:22" s="347" customFormat="1">
      <c r="A30" s="98"/>
      <c r="B30" s="97"/>
      <c r="C30" s="103"/>
      <c r="D30" s="226"/>
      <c r="E30" s="350"/>
      <c r="F30" s="351"/>
      <c r="G30" s="352"/>
      <c r="H30" s="353"/>
      <c r="I30" s="354"/>
      <c r="J30" s="355"/>
      <c r="K30" s="350"/>
      <c r="L30" s="351"/>
      <c r="M30" s="356"/>
      <c r="N30" s="357"/>
      <c r="O30" s="358"/>
      <c r="P30" s="355"/>
      <c r="Q30" s="350"/>
      <c r="R30" s="351"/>
      <c r="S30" s="356"/>
      <c r="T30" s="359"/>
      <c r="U30" s="358"/>
      <c r="V30" s="355"/>
    </row>
    <row r="31" spans="1:22" s="347" customFormat="1">
      <c r="A31" s="349"/>
      <c r="B31" s="97"/>
      <c r="C31" s="103"/>
      <c r="D31" s="226"/>
      <c r="E31" s="350"/>
      <c r="F31" s="351"/>
      <c r="G31" s="352"/>
      <c r="H31" s="353"/>
      <c r="I31" s="354"/>
      <c r="J31" s="355"/>
      <c r="K31" s="350"/>
      <c r="L31" s="351"/>
      <c r="M31" s="356"/>
      <c r="N31" s="357"/>
      <c r="O31" s="358"/>
      <c r="P31" s="355"/>
      <c r="Q31" s="350"/>
      <c r="R31" s="351"/>
      <c r="S31" s="356"/>
      <c r="T31" s="359"/>
      <c r="U31" s="358"/>
      <c r="V31" s="355"/>
    </row>
    <row r="32" spans="1:22" s="10" customFormat="1" ht="16.2" thickBot="1">
      <c r="A32" s="360" t="s">
        <v>7</v>
      </c>
      <c r="B32" s="361" t="s">
        <v>3</v>
      </c>
      <c r="C32" s="362">
        <f>SUM(C5:C31)</f>
        <v>0</v>
      </c>
      <c r="D32" s="363"/>
      <c r="E32" s="350"/>
      <c r="F32" s="364"/>
      <c r="G32" s="166"/>
      <c r="H32" s="230"/>
      <c r="I32" s="167"/>
      <c r="J32" s="365"/>
      <c r="K32" s="350"/>
      <c r="L32" s="364"/>
      <c r="M32" s="356"/>
      <c r="N32" s="357"/>
      <c r="O32" s="358"/>
      <c r="P32" s="365"/>
      <c r="Q32" s="6"/>
      <c r="R32" s="7"/>
      <c r="S32" s="9"/>
      <c r="T32" s="232"/>
      <c r="U32" s="122"/>
      <c r="V32" s="8"/>
    </row>
    <row r="33" spans="1:16" ht="18">
      <c r="A33" s="366" t="s">
        <v>183</v>
      </c>
      <c r="B33" s="367"/>
      <c r="C33" s="367"/>
      <c r="D33" s="367"/>
      <c r="E33" s="368"/>
      <c r="F33" s="369"/>
      <c r="G33" s="370"/>
      <c r="H33" s="370"/>
      <c r="I33" s="370"/>
      <c r="J33" s="370"/>
      <c r="K33" s="370"/>
      <c r="L33" s="369"/>
      <c r="M33" s="370"/>
      <c r="N33" s="370"/>
      <c r="O33" s="370"/>
      <c r="P33" s="371"/>
    </row>
    <row r="34" spans="1:16" s="377" customFormat="1" ht="18">
      <c r="A34" s="372" t="s">
        <v>184</v>
      </c>
      <c r="B34" s="373"/>
      <c r="C34" s="373"/>
      <c r="D34" s="373"/>
      <c r="E34" s="373"/>
      <c r="F34" s="374"/>
      <c r="G34" s="374"/>
      <c r="H34" s="375"/>
      <c r="I34" s="373"/>
      <c r="J34" s="373"/>
      <c r="K34" s="373"/>
      <c r="L34" s="373"/>
      <c r="M34" s="373"/>
      <c r="N34" s="373"/>
      <c r="O34" s="373"/>
      <c r="P34" s="376"/>
    </row>
    <row r="35" spans="1:16" s="377" customFormat="1" ht="18">
      <c r="A35" s="378" t="s">
        <v>185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80"/>
    </row>
    <row r="36" spans="1:16" s="377" customFormat="1" ht="18">
      <c r="A36" s="378" t="s">
        <v>186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80"/>
    </row>
    <row r="37" spans="1:16" s="377" customFormat="1" ht="18">
      <c r="A37" s="381" t="s">
        <v>187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3"/>
    </row>
    <row r="38" spans="1:16" s="377" customFormat="1" ht="18">
      <c r="A38" s="381" t="s">
        <v>188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3"/>
    </row>
    <row r="39" spans="1:16" s="377" customFormat="1" ht="18">
      <c r="A39" s="384" t="s">
        <v>189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6"/>
    </row>
    <row r="40" spans="1:16">
      <c r="A40" s="387"/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</row>
    <row r="41" spans="1:16">
      <c r="A41" s="105" t="s">
        <v>84</v>
      </c>
      <c r="C41" s="388"/>
      <c r="D41" s="347"/>
      <c r="E41" s="347"/>
    </row>
    <row r="42" spans="1:16" ht="40.799999999999997">
      <c r="A42" s="12" t="s">
        <v>85</v>
      </c>
      <c r="B42" s="93" t="s">
        <v>32</v>
      </c>
      <c r="C42" s="389" t="s">
        <v>86</v>
      </c>
      <c r="D42" s="388"/>
      <c r="E42" s="347"/>
    </row>
    <row r="43" spans="1:16">
      <c r="A43" s="1" t="s">
        <v>33</v>
      </c>
      <c r="B43" s="94"/>
      <c r="C43" s="95"/>
      <c r="D43" s="3"/>
    </row>
    <row r="44" spans="1:16">
      <c r="A44" s="1" t="s">
        <v>34</v>
      </c>
      <c r="B44" s="94"/>
      <c r="C44" s="95"/>
      <c r="D44" s="3"/>
    </row>
    <row r="45" spans="1:16">
      <c r="A45" s="1" t="s">
        <v>35</v>
      </c>
      <c r="B45" s="94"/>
      <c r="C45" s="95"/>
      <c r="D45" s="3"/>
    </row>
    <row r="46" spans="1:16">
      <c r="A46" s="1" t="s">
        <v>36</v>
      </c>
      <c r="B46" s="94"/>
      <c r="C46" s="95"/>
      <c r="D46" s="3"/>
    </row>
    <row r="47" spans="1:16">
      <c r="A47" s="1" t="s">
        <v>37</v>
      </c>
      <c r="B47" s="94"/>
      <c r="C47" s="95"/>
      <c r="D47" s="3"/>
    </row>
    <row r="48" spans="1:16">
      <c r="A48" s="1" t="s">
        <v>38</v>
      </c>
      <c r="B48" s="94"/>
      <c r="C48" s="95"/>
      <c r="D48" s="3"/>
    </row>
    <row r="49" spans="1:4">
      <c r="A49" s="1" t="s">
        <v>39</v>
      </c>
      <c r="B49" s="94"/>
      <c r="C49" s="95"/>
      <c r="D49" s="3"/>
    </row>
    <row r="50" spans="1:4">
      <c r="A50" s="12" t="s">
        <v>40</v>
      </c>
      <c r="B50" s="93"/>
      <c r="C50" s="96"/>
      <c r="D50" s="3"/>
    </row>
  </sheetData>
  <mergeCells count="11">
    <mergeCell ref="A35:P35"/>
    <mergeCell ref="A36:P36"/>
    <mergeCell ref="A37:P37"/>
    <mergeCell ref="A38:P38"/>
    <mergeCell ref="A39:P39"/>
    <mergeCell ref="K1:N1"/>
    <mergeCell ref="B3:C3"/>
    <mergeCell ref="E3:J3"/>
    <mergeCell ref="K3:P3"/>
    <mergeCell ref="Q3:V3"/>
    <mergeCell ref="A33:D33"/>
  </mergeCells>
  <pageMargins left="0.31496062992125984" right="0.31496062992125984" top="0.35433070866141736" bottom="0.35433070866141736" header="0.31496062992125984" footer="0.19685039370078741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5"/>
  <sheetViews>
    <sheetView view="pageLayout" topLeftCell="A10" workbookViewId="0">
      <selection activeCell="B30" sqref="B30"/>
    </sheetView>
  </sheetViews>
  <sheetFormatPr baseColWidth="10" defaultColWidth="11.5546875" defaultRowHeight="13.2"/>
  <cols>
    <col min="1" max="1" width="4.109375" style="36" customWidth="1"/>
    <col min="2" max="2" width="29.88671875" style="36" customWidth="1"/>
    <col min="3" max="3" width="10.44140625" style="43" customWidth="1"/>
    <col min="4" max="4" width="10.77734375" style="43" customWidth="1"/>
    <col min="5" max="5" width="21" style="36" customWidth="1"/>
    <col min="6" max="6" width="10" style="43" customWidth="1"/>
    <col min="7" max="7" width="8.5546875" style="37" customWidth="1"/>
    <col min="8" max="8" width="4.109375" style="36" customWidth="1"/>
    <col min="9" max="9" width="27.33203125" style="36" customWidth="1"/>
    <col min="10" max="10" width="10.44140625" style="36" customWidth="1"/>
    <col min="11" max="11" width="6.6640625" style="36" customWidth="1"/>
    <col min="12" max="12" width="10.33203125" style="36" customWidth="1"/>
    <col min="13" max="13" width="7" style="37" customWidth="1"/>
    <col min="14" max="14" width="7.33203125" style="58" customWidth="1"/>
    <col min="15" max="16384" width="11.5546875" style="36"/>
  </cols>
  <sheetData>
    <row r="1" spans="2:14" ht="16.2" thickBot="1">
      <c r="B1" s="314" t="s">
        <v>106</v>
      </c>
      <c r="C1" s="315"/>
      <c r="D1" s="315"/>
      <c r="E1" s="315"/>
      <c r="F1" s="315"/>
      <c r="G1" s="316"/>
    </row>
    <row r="2" spans="2:14" ht="31.2" customHeight="1">
      <c r="B2" s="15" t="str">
        <f>ListePJDemande!A1</f>
        <v>(Nom Maitre d'ouvrage)</v>
      </c>
      <c r="E2" s="15" t="str">
        <f>ListePJDemande!A2</f>
        <v>(Titre projet )</v>
      </c>
      <c r="M2" s="36"/>
      <c r="N2" s="36"/>
    </row>
    <row r="3" spans="2:14" ht="22.2" customHeight="1">
      <c r="B3" s="320" t="s">
        <v>17</v>
      </c>
      <c r="C3" s="320"/>
      <c r="D3" s="320"/>
      <c r="E3" s="320" t="s">
        <v>18</v>
      </c>
      <c r="F3" s="320"/>
      <c r="G3" s="320"/>
      <c r="M3" s="36"/>
      <c r="N3" s="36"/>
    </row>
    <row r="4" spans="2:14" ht="27.6" customHeight="1">
      <c r="B4" s="11" t="s">
        <v>19</v>
      </c>
      <c r="C4" s="21" t="s">
        <v>45</v>
      </c>
      <c r="D4" s="21" t="s">
        <v>46</v>
      </c>
      <c r="E4" s="11" t="s">
        <v>20</v>
      </c>
      <c r="F4" s="21" t="s">
        <v>44</v>
      </c>
      <c r="G4" s="11" t="s">
        <v>21</v>
      </c>
      <c r="M4" s="36"/>
      <c r="N4" s="36"/>
    </row>
    <row r="5" spans="2:14" ht="16.2" customHeight="1">
      <c r="B5" s="195" t="s">
        <v>135</v>
      </c>
      <c r="C5" s="92"/>
      <c r="D5" s="92"/>
      <c r="E5" s="321" t="s">
        <v>22</v>
      </c>
      <c r="F5" s="322">
        <v>24000</v>
      </c>
      <c r="G5" s="323">
        <f>F5/F33</f>
        <v>0.42780748663101603</v>
      </c>
      <c r="M5" s="36"/>
      <c r="N5" s="36"/>
    </row>
    <row r="6" spans="2:14" ht="12.6" customHeight="1">
      <c r="B6" s="196"/>
      <c r="C6" s="89">
        <v>20000</v>
      </c>
      <c r="D6" s="89">
        <f>C6</f>
        <v>20000</v>
      </c>
      <c r="E6" s="317"/>
      <c r="F6" s="318"/>
      <c r="G6" s="319"/>
      <c r="M6" s="36"/>
      <c r="N6" s="36"/>
    </row>
    <row r="7" spans="2:14" ht="12.6" customHeight="1">
      <c r="B7" s="197"/>
      <c r="C7" s="106"/>
      <c r="D7" s="106"/>
      <c r="E7" s="317" t="s">
        <v>5</v>
      </c>
      <c r="F7" s="318">
        <v>6000</v>
      </c>
      <c r="G7" s="319">
        <f>F7/F33</f>
        <v>0.10695187165775401</v>
      </c>
      <c r="M7" s="36"/>
      <c r="N7" s="36"/>
    </row>
    <row r="8" spans="2:14" ht="12.6" customHeight="1">
      <c r="B8" s="174" t="s">
        <v>72</v>
      </c>
      <c r="C8" s="107">
        <f>SUM(C5:C7)</f>
        <v>20000</v>
      </c>
      <c r="D8" s="107">
        <f>SUM(D5:D7)</f>
        <v>20000</v>
      </c>
      <c r="E8" s="317"/>
      <c r="F8" s="318"/>
      <c r="G8" s="319"/>
      <c r="M8" s="36"/>
      <c r="N8" s="36"/>
    </row>
    <row r="9" spans="2:14" ht="15.6" customHeight="1">
      <c r="B9" s="195" t="s">
        <v>139</v>
      </c>
      <c r="C9" s="108"/>
      <c r="D9" s="108"/>
      <c r="E9" s="138" t="s">
        <v>48</v>
      </c>
      <c r="F9" s="89">
        <v>6000</v>
      </c>
      <c r="G9" s="90">
        <f>F9/F33</f>
        <v>0.10695187165775401</v>
      </c>
      <c r="M9" s="36"/>
      <c r="N9" s="36"/>
    </row>
    <row r="10" spans="2:14" ht="17.399999999999999" customHeight="1">
      <c r="B10" s="196"/>
      <c r="C10" s="109">
        <v>10000</v>
      </c>
      <c r="D10" s="109">
        <f>C10</f>
        <v>10000</v>
      </c>
      <c r="E10" s="91"/>
      <c r="F10" s="89"/>
      <c r="G10" s="90"/>
      <c r="M10" s="36"/>
      <c r="N10" s="36"/>
    </row>
    <row r="11" spans="2:14" ht="15" customHeight="1">
      <c r="B11" s="197"/>
      <c r="C11" s="106"/>
      <c r="D11" s="106"/>
      <c r="E11" s="91"/>
      <c r="F11" s="89"/>
      <c r="G11" s="90"/>
      <c r="M11" s="36"/>
      <c r="N11" s="36"/>
    </row>
    <row r="12" spans="2:14" ht="16.95" customHeight="1">
      <c r="B12" s="174" t="s">
        <v>78</v>
      </c>
      <c r="C12" s="107">
        <f>SUM(C9:C11)</f>
        <v>10000</v>
      </c>
      <c r="D12" s="107">
        <f>SUM(D9:D11)</f>
        <v>10000</v>
      </c>
      <c r="E12" s="23"/>
      <c r="F12" s="24"/>
      <c r="G12" s="77"/>
      <c r="M12" s="36"/>
      <c r="N12" s="36"/>
    </row>
    <row r="13" spans="2:14" ht="15.6" customHeight="1">
      <c r="B13" s="195" t="s">
        <v>136</v>
      </c>
      <c r="C13" s="110"/>
      <c r="D13" s="108"/>
      <c r="E13" s="2" t="s">
        <v>25</v>
      </c>
      <c r="F13" s="25">
        <f>SUM(F5:F12)</f>
        <v>36000</v>
      </c>
      <c r="G13" s="78">
        <f>F13/F33</f>
        <v>0.64171122994652408</v>
      </c>
      <c r="M13" s="36"/>
      <c r="N13" s="36"/>
    </row>
    <row r="14" spans="2:14" ht="15.6" customHeight="1">
      <c r="B14" s="196"/>
      <c r="C14" s="109">
        <v>10000</v>
      </c>
      <c r="D14" s="109">
        <f>C14</f>
        <v>10000</v>
      </c>
      <c r="E14" s="74"/>
      <c r="F14" s="75"/>
      <c r="G14" s="79"/>
      <c r="M14" s="36"/>
      <c r="N14" s="36"/>
    </row>
    <row r="15" spans="2:14" ht="16.2" customHeight="1">
      <c r="B15" s="198"/>
      <c r="C15" s="106"/>
      <c r="D15" s="106"/>
      <c r="E15" s="22" t="s">
        <v>23</v>
      </c>
      <c r="F15" s="89">
        <f>D33-F13-F20-F27</f>
        <v>14100</v>
      </c>
      <c r="G15" s="90">
        <f>F15/F33</f>
        <v>0.25133689839572193</v>
      </c>
      <c r="M15" s="36"/>
      <c r="N15" s="36"/>
    </row>
    <row r="16" spans="2:14">
      <c r="B16" s="174" t="s">
        <v>77</v>
      </c>
      <c r="C16" s="107">
        <f>SUM(C13:C15)</f>
        <v>10000</v>
      </c>
      <c r="D16" s="107">
        <f>SUM(D13:D15)</f>
        <v>10000</v>
      </c>
      <c r="E16" s="22"/>
      <c r="F16" s="89"/>
      <c r="G16" s="90"/>
      <c r="M16" s="36"/>
      <c r="N16" s="36"/>
    </row>
    <row r="17" spans="1:14" ht="20.399999999999999" customHeight="1">
      <c r="B17" s="195" t="s">
        <v>137</v>
      </c>
      <c r="C17" s="108"/>
      <c r="D17" s="108"/>
      <c r="E17" s="22"/>
      <c r="F17" s="89"/>
      <c r="G17" s="90"/>
    </row>
    <row r="18" spans="1:14" ht="19.95" customHeight="1">
      <c r="B18" s="196"/>
      <c r="C18" s="109">
        <v>10000</v>
      </c>
      <c r="D18" s="109">
        <f>C18</f>
        <v>10000</v>
      </c>
      <c r="E18" s="22"/>
      <c r="F18" s="89"/>
      <c r="G18" s="90"/>
      <c r="I18" s="28"/>
      <c r="J18" s="29"/>
      <c r="K18" s="29"/>
      <c r="L18" s="30"/>
    </row>
    <row r="19" spans="1:14" ht="15" customHeight="1">
      <c r="B19" s="199"/>
      <c r="C19" s="109"/>
      <c r="D19" s="109"/>
      <c r="E19" s="22"/>
      <c r="F19" s="89"/>
      <c r="G19" s="90"/>
      <c r="I19" s="27"/>
      <c r="J19" s="27"/>
      <c r="K19" s="27"/>
      <c r="L19" s="27"/>
    </row>
    <row r="20" spans="1:14" ht="14.4" customHeight="1">
      <c r="B20" s="200" t="s">
        <v>117</v>
      </c>
      <c r="C20" s="111">
        <v>4000</v>
      </c>
      <c r="D20" s="111">
        <v>4000</v>
      </c>
      <c r="E20" s="76" t="s">
        <v>117</v>
      </c>
      <c r="F20" s="40">
        <v>4000</v>
      </c>
      <c r="G20" s="80">
        <f>F20/F33</f>
        <v>7.130124777183601E-2</v>
      </c>
      <c r="I20" s="28"/>
      <c r="J20" s="30"/>
      <c r="K20" s="30"/>
    </row>
    <row r="21" spans="1:14" ht="16.95" customHeight="1">
      <c r="B21" s="174" t="s">
        <v>75</v>
      </c>
      <c r="C21" s="107">
        <f>SUM(C17:C20)</f>
        <v>14000</v>
      </c>
      <c r="D21" s="107">
        <f>SUM(D17:D20)</f>
        <v>14000</v>
      </c>
      <c r="E21" s="22"/>
      <c r="F21" s="89"/>
      <c r="G21" s="90"/>
    </row>
    <row r="22" spans="1:14" ht="15" customHeight="1">
      <c r="B22" s="195" t="s">
        <v>138</v>
      </c>
      <c r="C22" s="112"/>
      <c r="D22" s="112"/>
      <c r="E22" s="22"/>
      <c r="F22" s="89"/>
      <c r="G22" s="90"/>
    </row>
    <row r="23" spans="1:14" ht="17.399999999999999" customHeight="1">
      <c r="A23" s="27"/>
      <c r="B23" s="201"/>
      <c r="C23" s="113"/>
      <c r="D23" s="113"/>
      <c r="E23" s="22"/>
      <c r="F23" s="89"/>
      <c r="G23" s="90"/>
      <c r="H23" s="27"/>
    </row>
    <row r="24" spans="1:14" ht="15.6" customHeight="1">
      <c r="B24" s="202"/>
      <c r="C24" s="114"/>
      <c r="D24" s="114"/>
      <c r="E24" s="22"/>
      <c r="F24" s="89"/>
      <c r="G24" s="90"/>
    </row>
    <row r="25" spans="1:14" ht="13.2" customHeight="1">
      <c r="B25" s="174" t="s">
        <v>76</v>
      </c>
      <c r="C25" s="107">
        <f>SUM(C22:C24)</f>
        <v>0</v>
      </c>
      <c r="D25" s="107">
        <f>SUM(D22:D24)</f>
        <v>0</v>
      </c>
      <c r="E25" s="22"/>
      <c r="F25" s="89"/>
      <c r="G25" s="90"/>
    </row>
    <row r="26" spans="1:14" ht="15.6" customHeight="1">
      <c r="B26" s="195" t="s">
        <v>140</v>
      </c>
      <c r="C26" s="112"/>
      <c r="D26" s="112"/>
      <c r="E26" s="35"/>
      <c r="F26" s="41"/>
      <c r="G26" s="81"/>
    </row>
    <row r="27" spans="1:14">
      <c r="B27" s="201"/>
      <c r="C27" s="113"/>
      <c r="D27" s="113"/>
      <c r="E27" s="115" t="s">
        <v>67</v>
      </c>
      <c r="F27" s="42">
        <v>2000</v>
      </c>
      <c r="G27" s="82">
        <f>F27/F33</f>
        <v>3.5650623885918005E-2</v>
      </c>
    </row>
    <row r="28" spans="1:14" ht="16.2" customHeight="1">
      <c r="B28" s="174" t="s">
        <v>74</v>
      </c>
      <c r="C28" s="107">
        <f>SUM(C26:C27)</f>
        <v>0</v>
      </c>
      <c r="D28" s="107">
        <f>SUM(D26:D27)</f>
        <v>0</v>
      </c>
      <c r="E28" s="35"/>
      <c r="F28" s="41"/>
      <c r="G28" s="81"/>
    </row>
    <row r="29" spans="1:14" ht="16.2" customHeight="1">
      <c r="B29" s="203" t="s">
        <v>141</v>
      </c>
      <c r="C29" s="112">
        <f>C21*0.15</f>
        <v>2100</v>
      </c>
      <c r="D29" s="112">
        <f>C29</f>
        <v>2100</v>
      </c>
      <c r="E29" s="35"/>
      <c r="F29" s="41"/>
      <c r="G29" s="81"/>
    </row>
    <row r="30" spans="1:14">
      <c r="B30" s="204"/>
      <c r="C30" s="113"/>
      <c r="D30" s="113"/>
      <c r="E30" s="35"/>
      <c r="F30" s="41"/>
      <c r="G30" s="81"/>
    </row>
    <row r="31" spans="1:14" ht="13.2" customHeight="1">
      <c r="A31" s="46"/>
      <c r="B31" s="68" t="s">
        <v>66</v>
      </c>
      <c r="C31" s="116"/>
      <c r="D31" s="116"/>
      <c r="E31" s="35"/>
      <c r="F31" s="41"/>
      <c r="G31" s="81"/>
      <c r="H31" s="46"/>
      <c r="I31" s="46"/>
      <c r="J31" s="46"/>
      <c r="K31" s="46"/>
      <c r="L31" s="46"/>
      <c r="M31" s="57"/>
    </row>
    <row r="32" spans="1:14" s="46" customFormat="1" ht="16.2" customHeight="1">
      <c r="B32" s="174" t="s">
        <v>73</v>
      </c>
      <c r="C32" s="107">
        <f>SUM(C29:C31)</f>
        <v>2100</v>
      </c>
      <c r="D32" s="107">
        <f>SUM(D29:D31)</f>
        <v>2100</v>
      </c>
      <c r="E32" s="174" t="s">
        <v>118</v>
      </c>
      <c r="F32" s="25">
        <f>SUM(F14:F31)</f>
        <v>20100</v>
      </c>
      <c r="G32" s="78">
        <f>F32/F33</f>
        <v>0.35828877005347592</v>
      </c>
      <c r="M32" s="57"/>
      <c r="N32" s="59"/>
    </row>
    <row r="33" spans="1:15" s="46" customFormat="1" ht="16.2" customHeight="1">
      <c r="B33" s="16" t="s">
        <v>79</v>
      </c>
      <c r="C33" s="117">
        <f>C32+C28+C25+C21+C16+C12+C8</f>
        <v>56100</v>
      </c>
      <c r="D33" s="117">
        <f>D32+D28+D25+D21+D16+D12+D8</f>
        <v>56100</v>
      </c>
      <c r="E33" s="16" t="s">
        <v>79</v>
      </c>
      <c r="F33" s="117">
        <f>F13+F32</f>
        <v>56100</v>
      </c>
      <c r="G33" s="18">
        <f>F33/F33</f>
        <v>1</v>
      </c>
      <c r="M33" s="57"/>
      <c r="N33" s="59"/>
    </row>
    <row r="34" spans="1:15" s="46" customFormat="1" ht="16.2" customHeight="1">
      <c r="A34" s="36"/>
      <c r="B34" s="36"/>
      <c r="C34" s="43"/>
      <c r="D34" s="43"/>
      <c r="E34" s="36"/>
      <c r="F34" s="43"/>
      <c r="G34" s="37"/>
      <c r="H34" s="36"/>
      <c r="I34" s="36"/>
      <c r="J34" s="36"/>
      <c r="K34" s="36"/>
      <c r="L34" s="36"/>
      <c r="M34" s="37"/>
      <c r="N34" s="59"/>
    </row>
    <row r="35" spans="1:15" s="46" customFormat="1" ht="16.95" customHeight="1">
      <c r="A35" s="36"/>
      <c r="B35" s="212" t="s">
        <v>142</v>
      </c>
      <c r="C35" s="118"/>
      <c r="D35" s="118"/>
      <c r="E35" s="169"/>
      <c r="F35" s="169"/>
      <c r="G35" s="169"/>
      <c r="H35" s="36"/>
      <c r="I35" s="36"/>
      <c r="J35" s="36"/>
      <c r="K35" s="36"/>
      <c r="L35" s="36"/>
      <c r="M35" s="37"/>
      <c r="N35" s="59"/>
    </row>
    <row r="36" spans="1:15" ht="18" customHeight="1">
      <c r="B36" s="211" t="s">
        <v>116</v>
      </c>
      <c r="C36" s="119"/>
      <c r="D36" s="119"/>
      <c r="E36" s="119"/>
      <c r="F36" s="119"/>
      <c r="G36" s="119"/>
    </row>
    <row r="41" spans="1:15">
      <c r="E41" s="46"/>
      <c r="F41" s="65"/>
      <c r="G41" s="57"/>
    </row>
    <row r="42" spans="1:15" ht="20.399999999999999" customHeight="1">
      <c r="E42" s="46"/>
      <c r="F42" s="65"/>
      <c r="G42" s="57"/>
    </row>
    <row r="44" spans="1:15" ht="15.6" customHeight="1">
      <c r="A44" s="142" t="s">
        <v>3</v>
      </c>
      <c r="B44" s="14" t="s">
        <v>119</v>
      </c>
      <c r="C44" s="142"/>
      <c r="D44" s="142"/>
      <c r="E44" s="142"/>
      <c r="F44" s="142"/>
      <c r="G44" s="36"/>
    </row>
    <row r="45" spans="1:15" ht="11.4" customHeight="1">
      <c r="A45" s="142"/>
      <c r="B45" s="14"/>
      <c r="C45" s="142"/>
      <c r="D45" s="142"/>
      <c r="E45" s="142"/>
      <c r="F45" s="142"/>
      <c r="G45" s="36"/>
    </row>
    <row r="46" spans="1:15">
      <c r="B46" s="104" t="str">
        <f>ListePJDemande!A1</f>
        <v>(Nom Maitre d'ouvrage)</v>
      </c>
      <c r="C46" s="36"/>
      <c r="D46" s="143" t="str">
        <f>ListePJDemande!A2</f>
        <v>(Titre projet )</v>
      </c>
      <c r="F46" s="37"/>
      <c r="G46" s="36"/>
    </row>
    <row r="47" spans="1:15">
      <c r="A47" s="295" t="s">
        <v>62</v>
      </c>
      <c r="B47" s="288" t="s">
        <v>17</v>
      </c>
      <c r="C47" s="289"/>
      <c r="D47" s="290"/>
      <c r="E47" s="45" t="s">
        <v>18</v>
      </c>
      <c r="F47" s="139"/>
      <c r="G47" s="139"/>
      <c r="M47" s="36"/>
      <c r="N47" s="37"/>
      <c r="O47" s="58"/>
    </row>
    <row r="48" spans="1:15" ht="20.399999999999999" customHeight="1">
      <c r="A48" s="296"/>
      <c r="B48" s="11" t="s">
        <v>47</v>
      </c>
      <c r="C48" s="301" t="s">
        <v>45</v>
      </c>
      <c r="D48" s="302"/>
      <c r="E48" s="33" t="s">
        <v>20</v>
      </c>
      <c r="F48" s="21" t="s">
        <v>44</v>
      </c>
      <c r="G48" s="11" t="s">
        <v>21</v>
      </c>
      <c r="M48" s="36"/>
      <c r="N48" s="37"/>
      <c r="O48" s="58"/>
    </row>
    <row r="49" spans="1:15">
      <c r="A49" s="51" t="s">
        <v>55</v>
      </c>
      <c r="B49" s="1" t="s">
        <v>49</v>
      </c>
      <c r="C49" s="303">
        <f>C8</f>
        <v>20000</v>
      </c>
      <c r="D49" s="304"/>
      <c r="E49" s="19" t="s">
        <v>22</v>
      </c>
      <c r="F49" s="32">
        <f>F5</f>
        <v>24000</v>
      </c>
      <c r="G49" s="20">
        <f>F49/F59</f>
        <v>0.42780748663101603</v>
      </c>
      <c r="M49" s="36"/>
      <c r="N49" s="37"/>
      <c r="O49" s="58"/>
    </row>
    <row r="50" spans="1:15" ht="26.4">
      <c r="A50" s="51" t="s">
        <v>56</v>
      </c>
      <c r="B50" s="1" t="s">
        <v>50</v>
      </c>
      <c r="C50" s="303">
        <f>C12</f>
        <v>10000</v>
      </c>
      <c r="D50" s="304"/>
      <c r="E50" s="19" t="s">
        <v>5</v>
      </c>
      <c r="F50" s="32">
        <f>F7</f>
        <v>6000</v>
      </c>
      <c r="G50" s="20">
        <f>F50/F59</f>
        <v>0.10695187165775401</v>
      </c>
      <c r="M50" s="36"/>
      <c r="N50" s="37"/>
      <c r="O50" s="58"/>
    </row>
    <row r="51" spans="1:15">
      <c r="A51" s="51" t="s">
        <v>57</v>
      </c>
      <c r="B51" s="1" t="s">
        <v>51</v>
      </c>
      <c r="C51" s="303">
        <f>C16</f>
        <v>10000</v>
      </c>
      <c r="D51" s="304"/>
      <c r="E51" s="19" t="s">
        <v>48</v>
      </c>
      <c r="F51" s="32">
        <f>F9</f>
        <v>6000</v>
      </c>
      <c r="G51" s="20">
        <f>F51/F59</f>
        <v>0.10695187165775401</v>
      </c>
      <c r="M51" s="36"/>
      <c r="N51" s="37"/>
      <c r="O51" s="58"/>
    </row>
    <row r="52" spans="1:15">
      <c r="A52" s="51" t="s">
        <v>58</v>
      </c>
      <c r="B52" s="1" t="s">
        <v>52</v>
      </c>
      <c r="C52" s="303">
        <f>C21</f>
        <v>14000</v>
      </c>
      <c r="D52" s="304"/>
      <c r="E52" s="19"/>
      <c r="F52" s="32"/>
      <c r="G52" s="20">
        <f>F52/F59</f>
        <v>0</v>
      </c>
      <c r="M52" s="36"/>
      <c r="N52" s="37"/>
      <c r="O52" s="58"/>
    </row>
    <row r="53" spans="1:15">
      <c r="A53" s="51" t="s">
        <v>59</v>
      </c>
      <c r="B53" s="1" t="s">
        <v>53</v>
      </c>
      <c r="C53" s="305">
        <f>C25</f>
        <v>0</v>
      </c>
      <c r="D53" s="306"/>
      <c r="E53" s="19"/>
      <c r="F53" s="32"/>
      <c r="G53" s="20">
        <f>F53/F59</f>
        <v>0</v>
      </c>
      <c r="M53" s="36"/>
      <c r="N53" s="37"/>
      <c r="O53" s="58"/>
    </row>
    <row r="54" spans="1:15">
      <c r="A54" s="51" t="s">
        <v>60</v>
      </c>
      <c r="B54" s="1" t="s">
        <v>54</v>
      </c>
      <c r="C54" s="305">
        <f>C28</f>
        <v>0</v>
      </c>
      <c r="D54" s="306"/>
      <c r="E54" s="34" t="s">
        <v>121</v>
      </c>
      <c r="F54" s="25">
        <f>SUM(F49:F53)</f>
        <v>36000</v>
      </c>
      <c r="G54" s="206">
        <f>F54/F59</f>
        <v>0.64171122994652408</v>
      </c>
      <c r="M54" s="36"/>
      <c r="N54" s="37"/>
      <c r="O54" s="58"/>
    </row>
    <row r="55" spans="1:15">
      <c r="A55" s="51" t="s">
        <v>61</v>
      </c>
      <c r="B55" s="1" t="s">
        <v>68</v>
      </c>
      <c r="C55" s="305">
        <f>C32</f>
        <v>2100</v>
      </c>
      <c r="D55" s="306"/>
      <c r="E55" s="19" t="s">
        <v>23</v>
      </c>
      <c r="F55" s="32">
        <f>F15</f>
        <v>14100</v>
      </c>
      <c r="G55" s="20">
        <f>F55/F59</f>
        <v>0.25133689839572193</v>
      </c>
      <c r="M55" s="36"/>
      <c r="N55" s="37"/>
      <c r="O55" s="58"/>
    </row>
    <row r="56" spans="1:15" ht="26.4">
      <c r="A56" s="52"/>
      <c r="B56" s="83"/>
      <c r="C56" s="307"/>
      <c r="D56" s="308"/>
      <c r="E56" s="38" t="s">
        <v>63</v>
      </c>
      <c r="F56" s="170">
        <f>F20</f>
        <v>4000</v>
      </c>
      <c r="G56" s="39">
        <f>F56/F59</f>
        <v>7.130124777183601E-2</v>
      </c>
      <c r="M56" s="36"/>
      <c r="N56" s="37"/>
      <c r="O56" s="58"/>
    </row>
    <row r="57" spans="1:15">
      <c r="A57" s="53"/>
      <c r="B57" s="26"/>
      <c r="C57" s="309"/>
      <c r="D57" s="310"/>
      <c r="E57" s="47" t="s">
        <v>64</v>
      </c>
      <c r="F57" s="171">
        <f>F27</f>
        <v>2000</v>
      </c>
      <c r="G57" s="48">
        <f>F57/F59</f>
        <v>3.5650623885918005E-2</v>
      </c>
      <c r="M57" s="36"/>
      <c r="N57" s="37"/>
      <c r="O57" s="58"/>
    </row>
    <row r="58" spans="1:15">
      <c r="A58" s="53"/>
      <c r="B58" s="26"/>
      <c r="C58" s="309"/>
      <c r="D58" s="310"/>
      <c r="E58" s="174" t="s">
        <v>122</v>
      </c>
      <c r="F58" s="175">
        <f>F32</f>
        <v>20100</v>
      </c>
      <c r="G58" s="206">
        <f>F58/F59</f>
        <v>0.35828877005347592</v>
      </c>
      <c r="M58" s="36"/>
      <c r="N58" s="37"/>
      <c r="O58" s="58"/>
    </row>
    <row r="59" spans="1:15" ht="13.8">
      <c r="A59" s="53"/>
      <c r="B59" s="16" t="s">
        <v>79</v>
      </c>
      <c r="C59" s="311">
        <f>SUM(C49:D58)</f>
        <v>56100</v>
      </c>
      <c r="D59" s="312"/>
      <c r="E59" s="16" t="s">
        <v>79</v>
      </c>
      <c r="F59" s="31">
        <f>F58+F54</f>
        <v>56100</v>
      </c>
      <c r="G59" s="207">
        <f>SUM(G54:G57)</f>
        <v>1</v>
      </c>
      <c r="M59" s="36"/>
      <c r="N59" s="37"/>
      <c r="O59" s="58"/>
    </row>
    <row r="60" spans="1:15">
      <c r="C60" s="36"/>
      <c r="D60" s="44"/>
      <c r="F60" s="37"/>
      <c r="G60" s="36"/>
    </row>
    <row r="61" spans="1:15" ht="23.4" customHeight="1">
      <c r="A61" s="293" t="s">
        <v>133</v>
      </c>
      <c r="B61" s="293"/>
      <c r="C61" s="293"/>
      <c r="D61" s="293"/>
      <c r="E61" s="293"/>
      <c r="F61" s="293"/>
      <c r="G61" s="293"/>
    </row>
    <row r="62" spans="1:15" ht="13.8">
      <c r="A62" s="209" t="s">
        <v>65</v>
      </c>
      <c r="B62" s="50"/>
      <c r="C62" s="50"/>
      <c r="D62" s="50"/>
      <c r="E62" s="50"/>
      <c r="F62" s="178">
        <f>C59-F57</f>
        <v>54100</v>
      </c>
      <c r="G62" s="181"/>
    </row>
    <row r="63" spans="1:15" ht="13.8" thickBot="1">
      <c r="A63" s="294" t="s">
        <v>134</v>
      </c>
      <c r="B63" s="294"/>
      <c r="C63" s="294"/>
      <c r="D63" s="294"/>
      <c r="E63" s="294"/>
      <c r="F63" s="182">
        <f>F62*0.8*0.8</f>
        <v>34624</v>
      </c>
      <c r="G63" s="86"/>
    </row>
    <row r="64" spans="1:15" ht="15" customHeight="1" thickBot="1">
      <c r="A64" s="173"/>
      <c r="B64" s="297" t="s">
        <v>132</v>
      </c>
      <c r="C64" s="298"/>
      <c r="D64" s="298"/>
      <c r="E64" s="298"/>
      <c r="F64" s="193">
        <f>G49</f>
        <v>0.42780748663101603</v>
      </c>
      <c r="G64" s="190" t="s">
        <v>123</v>
      </c>
    </row>
    <row r="65" spans="1:14" ht="14.4" customHeight="1">
      <c r="A65" s="179" t="s">
        <v>120</v>
      </c>
      <c r="B65" s="179"/>
      <c r="C65" s="180">
        <v>24000</v>
      </c>
      <c r="D65" s="291" t="s">
        <v>127</v>
      </c>
      <c r="E65" s="291"/>
      <c r="F65" s="183" t="s">
        <v>31</v>
      </c>
      <c r="G65" s="184"/>
    </row>
    <row r="66" spans="1:14" ht="21" customHeight="1" thickBot="1">
      <c r="A66" s="50"/>
      <c r="B66" s="50"/>
      <c r="C66" s="50"/>
      <c r="D66" s="292" t="s">
        <v>128</v>
      </c>
      <c r="E66" s="292"/>
      <c r="F66" s="183">
        <v>24000</v>
      </c>
      <c r="G66" s="184"/>
    </row>
    <row r="67" spans="1:14" ht="15" customHeight="1" thickBot="1">
      <c r="A67" s="173" t="s">
        <v>3</v>
      </c>
      <c r="B67" s="297" t="s">
        <v>131</v>
      </c>
      <c r="C67" s="298"/>
      <c r="D67" s="298"/>
      <c r="E67" s="298"/>
      <c r="F67" s="194">
        <f>G32</f>
        <v>0.35828877005347592</v>
      </c>
      <c r="G67" s="190" t="s">
        <v>123</v>
      </c>
    </row>
    <row r="68" spans="1:14" ht="15" customHeight="1" thickBot="1">
      <c r="A68" s="287" t="s">
        <v>126</v>
      </c>
      <c r="B68" s="287"/>
      <c r="C68" s="178">
        <f>F54-F49</f>
        <v>12000</v>
      </c>
      <c r="D68" s="172"/>
      <c r="E68" s="172"/>
      <c r="F68" s="176"/>
      <c r="G68" s="177"/>
    </row>
    <row r="69" spans="1:14" ht="14.4" customHeight="1" thickBot="1">
      <c r="A69" s="192"/>
      <c r="B69" s="297" t="s">
        <v>130</v>
      </c>
      <c r="C69" s="298"/>
      <c r="D69" s="298"/>
      <c r="E69" s="298"/>
      <c r="F69" s="193">
        <f>C68/F54</f>
        <v>0.33333333333333331</v>
      </c>
      <c r="G69" s="191" t="s">
        <v>123</v>
      </c>
      <c r="K69" s="37"/>
      <c r="L69" s="58"/>
      <c r="M69" s="36"/>
      <c r="N69" s="36"/>
    </row>
    <row r="70" spans="1:14" ht="13.8">
      <c r="A70" s="173" t="s">
        <v>124</v>
      </c>
      <c r="B70" s="173"/>
      <c r="C70" s="210" t="s">
        <v>30</v>
      </c>
      <c r="D70" s="173"/>
      <c r="E70" s="185"/>
      <c r="F70" s="86"/>
      <c r="G70" s="49"/>
    </row>
    <row r="71" spans="1:14">
      <c r="A71" s="50" t="s">
        <v>125</v>
      </c>
      <c r="B71" s="50"/>
      <c r="C71" s="50"/>
      <c r="D71" s="186"/>
      <c r="E71" s="187"/>
      <c r="F71" s="188"/>
      <c r="G71" s="189"/>
    </row>
    <row r="72" spans="1:14">
      <c r="C72" s="36"/>
      <c r="D72" s="44"/>
      <c r="F72" s="37"/>
      <c r="G72" s="36"/>
    </row>
    <row r="73" spans="1:14">
      <c r="C73" s="36"/>
      <c r="D73" s="44"/>
      <c r="F73" s="37"/>
      <c r="G73" s="36"/>
    </row>
    <row r="74" spans="1:14" ht="34.200000000000003" customHeight="1">
      <c r="A74" s="313" t="s">
        <v>129</v>
      </c>
      <c r="B74" s="313"/>
      <c r="C74" s="313"/>
      <c r="D74" s="313"/>
      <c r="E74" s="313"/>
      <c r="F74" s="313"/>
      <c r="G74" s="313"/>
    </row>
    <row r="75" spans="1:14" ht="13.2" customHeight="1">
      <c r="B75" s="66"/>
      <c r="C75" s="140" t="s">
        <v>69</v>
      </c>
      <c r="D75" s="141"/>
      <c r="E75" s="299" t="s">
        <v>70</v>
      </c>
      <c r="F75" s="300"/>
      <c r="G75" s="54" t="s">
        <v>80</v>
      </c>
    </row>
    <row r="76" spans="1:14" ht="20.399999999999999">
      <c r="B76" s="67" t="s">
        <v>47</v>
      </c>
      <c r="C76" s="71" t="s">
        <v>45</v>
      </c>
      <c r="D76" s="72" t="s">
        <v>71</v>
      </c>
      <c r="E76" s="55" t="s">
        <v>45</v>
      </c>
      <c r="F76" s="55" t="s">
        <v>71</v>
      </c>
      <c r="G76" s="54"/>
    </row>
    <row r="77" spans="1:14">
      <c r="A77" s="64" t="s">
        <v>55</v>
      </c>
      <c r="B77" s="68" t="s">
        <v>49</v>
      </c>
      <c r="C77" s="61">
        <f>C49</f>
        <v>20000</v>
      </c>
      <c r="D77" s="84">
        <f>C77/C84</f>
        <v>0.35650623885918004</v>
      </c>
      <c r="E77" s="62">
        <v>45000</v>
      </c>
      <c r="F77" s="63">
        <f>E77/E84</f>
        <v>0.58365758754863817</v>
      </c>
      <c r="G77" s="205">
        <f>F77-D77</f>
        <v>0.22715134868945813</v>
      </c>
    </row>
    <row r="78" spans="1:14">
      <c r="A78" s="64" t="s">
        <v>56</v>
      </c>
      <c r="B78" s="69" t="s">
        <v>50</v>
      </c>
      <c r="C78" s="61">
        <f t="shared" ref="C78:C83" si="0">C50</f>
        <v>10000</v>
      </c>
      <c r="D78" s="84">
        <f>C78/C84</f>
        <v>0.17825311942959002</v>
      </c>
      <c r="E78" s="61">
        <v>5000</v>
      </c>
      <c r="F78" s="63">
        <f>E78/E84</f>
        <v>6.4850843060959798E-2</v>
      </c>
      <c r="G78" s="60">
        <f t="shared" ref="G78:G82" si="1">F78-D78</f>
        <v>-0.11340227636863022</v>
      </c>
    </row>
    <row r="79" spans="1:14">
      <c r="A79" s="64" t="s">
        <v>57</v>
      </c>
      <c r="B79" s="69" t="s">
        <v>51</v>
      </c>
      <c r="C79" s="61">
        <f t="shared" si="0"/>
        <v>10000</v>
      </c>
      <c r="D79" s="84">
        <f>C79/C84</f>
        <v>0.17825311942959002</v>
      </c>
      <c r="E79" s="121">
        <v>11000</v>
      </c>
      <c r="F79" s="63">
        <f>E79/E84</f>
        <v>0.14267185473411154</v>
      </c>
      <c r="G79" s="60">
        <f t="shared" si="1"/>
        <v>-3.5581264695478482E-2</v>
      </c>
    </row>
    <row r="80" spans="1:14">
      <c r="A80" s="64" t="s">
        <v>58</v>
      </c>
      <c r="B80" s="69" t="s">
        <v>52</v>
      </c>
      <c r="C80" s="61">
        <f t="shared" si="0"/>
        <v>14000</v>
      </c>
      <c r="D80" s="84">
        <f>C80/C84</f>
        <v>0.24955436720142601</v>
      </c>
      <c r="E80" s="121">
        <v>14000</v>
      </c>
      <c r="F80" s="63">
        <f>E80/E84</f>
        <v>0.18158236057068741</v>
      </c>
      <c r="G80" s="60">
        <f t="shared" si="1"/>
        <v>-6.7972006630738602E-2</v>
      </c>
    </row>
    <row r="81" spans="1:7">
      <c r="A81" s="64" t="s">
        <v>59</v>
      </c>
      <c r="B81" s="69" t="s">
        <v>53</v>
      </c>
      <c r="C81" s="61">
        <f t="shared" si="0"/>
        <v>0</v>
      </c>
      <c r="D81" s="84">
        <f>C81/C84</f>
        <v>0</v>
      </c>
      <c r="E81" s="121"/>
      <c r="F81" s="63">
        <f>E81/E84</f>
        <v>0</v>
      </c>
      <c r="G81" s="60">
        <f t="shared" si="1"/>
        <v>0</v>
      </c>
    </row>
    <row r="82" spans="1:7">
      <c r="A82" s="64" t="s">
        <v>60</v>
      </c>
      <c r="B82" s="69" t="s">
        <v>54</v>
      </c>
      <c r="C82" s="61">
        <f t="shared" si="0"/>
        <v>0</v>
      </c>
      <c r="D82" s="84">
        <f>C82/C84</f>
        <v>0</v>
      </c>
      <c r="E82" s="121"/>
      <c r="F82" s="63">
        <f>E82/E84</f>
        <v>0</v>
      </c>
      <c r="G82" s="60">
        <f t="shared" si="1"/>
        <v>0</v>
      </c>
    </row>
    <row r="83" spans="1:7">
      <c r="A83" s="64" t="s">
        <v>61</v>
      </c>
      <c r="B83" s="69" t="s">
        <v>68</v>
      </c>
      <c r="C83" s="61">
        <f t="shared" si="0"/>
        <v>2100</v>
      </c>
      <c r="D83" s="84">
        <f>C83/C84</f>
        <v>3.7433155080213901E-2</v>
      </c>
      <c r="E83" s="121">
        <f>C83</f>
        <v>2100</v>
      </c>
      <c r="F83" s="63">
        <f>E83/E84</f>
        <v>2.7237354085603113E-2</v>
      </c>
      <c r="G83" s="60">
        <f>F83-D83</f>
        <v>-1.0195800994610787E-2</v>
      </c>
    </row>
    <row r="84" spans="1:7" ht="13.8">
      <c r="B84" s="70" t="s">
        <v>24</v>
      </c>
      <c r="C84" s="73">
        <f>SUM(C77:C83)</f>
        <v>56100</v>
      </c>
      <c r="D84" s="85">
        <f>SUM(D77:D83)</f>
        <v>1</v>
      </c>
      <c r="E84" s="56">
        <f>SUM(E77:E83)</f>
        <v>77100</v>
      </c>
      <c r="F84" s="87">
        <f>SUM(F77:F83)</f>
        <v>1</v>
      </c>
      <c r="G84" s="54"/>
    </row>
    <row r="85" spans="1:7" ht="13.8">
      <c r="B85" s="88" t="s">
        <v>81</v>
      </c>
      <c r="C85" s="36"/>
      <c r="D85" s="44"/>
      <c r="F85" s="37"/>
      <c r="G85" s="36"/>
    </row>
  </sheetData>
  <mergeCells count="33">
    <mergeCell ref="B1:G1"/>
    <mergeCell ref="E7:E8"/>
    <mergeCell ref="F7:F8"/>
    <mergeCell ref="G7:G8"/>
    <mergeCell ref="B3:D3"/>
    <mergeCell ref="E3:G3"/>
    <mergeCell ref="E5:E6"/>
    <mergeCell ref="F5:F6"/>
    <mergeCell ref="G5:G6"/>
    <mergeCell ref="E75:F75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A74:G74"/>
    <mergeCell ref="B67:E67"/>
    <mergeCell ref="B69:E69"/>
    <mergeCell ref="A68:B68"/>
    <mergeCell ref="B47:D47"/>
    <mergeCell ref="D65:E65"/>
    <mergeCell ref="D66:E66"/>
    <mergeCell ref="A61:G61"/>
    <mergeCell ref="A63:E63"/>
    <mergeCell ref="A47:A48"/>
    <mergeCell ref="B64:E64"/>
  </mergeCells>
  <pageMargins left="0.25" right="0.25" top="0.75" bottom="0.75" header="0.3" footer="0.3"/>
  <pageSetup paperSize="9" orientation="portrait" r:id="rId1"/>
  <headerFooter>
    <oddHeader>&amp;L&amp;"Arial Narrow,Normal"&amp;10GAL Coeur d'Hérault - 
Programme LEADER 2014-2020&amp;C&amp;KFF0000Exemple&amp;R&amp;"Arial Narrow,Normal"&amp;D   &amp;T</oddHeader>
  </headerFooter>
  <rowBreaks count="1" manualBreakCount="1">
    <brk id="4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ListePJDemande</vt:lpstr>
      <vt:lpstr>recap devis</vt:lpstr>
      <vt:lpstr>Plan de fin</vt:lpstr>
      <vt:lpstr>ListePJDemande!_ftnref1</vt:lpstr>
      <vt:lpstr>ListePJDemande!Impression_des_titres</vt:lpstr>
      <vt:lpstr>ListePJDemande!Zone_d_impression</vt:lpstr>
      <vt:lpstr>'Plan de fin'!Zone_d_impression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LEADER2</dc:creator>
  <cp:lastModifiedBy>leader2</cp:lastModifiedBy>
  <cp:lastPrinted>2018-04-27T19:27:09Z</cp:lastPrinted>
  <dcterms:created xsi:type="dcterms:W3CDTF">2012-04-20T16:19:26Z</dcterms:created>
  <dcterms:modified xsi:type="dcterms:W3CDTF">2018-04-27T19:28:34Z</dcterms:modified>
</cp:coreProperties>
</file>